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kimmyrvang/Google Drive/01 - Work/StartupCFO/Maler/Maler for Startup CFO-medlemmer/"/>
    </mc:Choice>
  </mc:AlternateContent>
  <workbookProtection lockStructure="1"/>
  <bookViews>
    <workbookView xWindow="29740" yWindow="460" windowWidth="33500" windowHeight="21140" tabRatio="500"/>
  </bookViews>
  <sheets>
    <sheet name="Start" sheetId="9" r:id="rId1"/>
    <sheet name="Spesifikasjon innbetalinger" sheetId="4" r:id="rId2"/>
    <sheet name="Leverandører" sheetId="3" r:id="rId3"/>
    <sheet name="Ansatte" sheetId="5" r:id="rId4"/>
    <sheet name="Spesifikasjon utbetalinger" sheetId="2" r:id="rId5"/>
    <sheet name="IB" sheetId="7" r:id="rId6"/>
    <sheet name="Oversikt" sheetId="1" r:id="rId7"/>
    <sheet name="Innstillinger" sheetId="8" state="hidden" r:id="rId8"/>
  </sheets>
  <definedNames>
    <definedName name="Oppr_beløp">#REF!</definedName>
    <definedName name="Rentesats_lån1">#REF!</definedName>
    <definedName name="Rentesats_lån2">#REF!</definedName>
    <definedName name="Rentesats_lån3">#REF!</definedName>
    <definedName name="Rentesats_lån4">#REF!</definedName>
    <definedName name="Rentesats_lån5">#REF!</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2" i="4" l="1"/>
  <c r="D2" i="4"/>
  <c r="E2" i="4"/>
  <c r="G2" i="4"/>
  <c r="D3" i="4"/>
  <c r="E3" i="4"/>
  <c r="G3" i="4"/>
  <c r="G12" i="4"/>
  <c r="F6" i="1"/>
  <c r="F9" i="1"/>
  <c r="E22" i="3"/>
  <c r="B2" i="2"/>
  <c r="B4" i="2"/>
  <c r="F11" i="1"/>
  <c r="F15" i="1"/>
  <c r="F17" i="1"/>
  <c r="E19" i="1"/>
  <c r="F19" i="1"/>
  <c r="H2" i="4"/>
  <c r="H3" i="4"/>
  <c r="H12" i="4"/>
  <c r="G6" i="1"/>
  <c r="G7" i="1"/>
  <c r="G9" i="1"/>
  <c r="G20" i="4"/>
  <c r="H20" i="4"/>
  <c r="H21" i="4"/>
  <c r="B15" i="2"/>
  <c r="F22" i="3"/>
  <c r="C2" i="2"/>
  <c r="C3" i="2"/>
  <c r="C4" i="2"/>
  <c r="C15" i="2"/>
  <c r="C16" i="2"/>
  <c r="G14" i="1"/>
  <c r="G11" i="1"/>
  <c r="G15" i="1"/>
  <c r="G17" i="1"/>
  <c r="G19" i="1"/>
  <c r="G21" i="1"/>
  <c r="I2" i="4"/>
  <c r="I3" i="4"/>
  <c r="I12" i="4"/>
  <c r="H6" i="1"/>
  <c r="H7" i="1"/>
  <c r="H9" i="1"/>
  <c r="G22" i="3"/>
  <c r="D2" i="2"/>
  <c r="D3" i="2"/>
  <c r="D4" i="2"/>
  <c r="H11" i="1"/>
  <c r="E2" i="5"/>
  <c r="E12" i="5"/>
  <c r="D7" i="2"/>
  <c r="D13" i="2"/>
  <c r="H12" i="1"/>
  <c r="H15" i="1"/>
  <c r="H17" i="1"/>
  <c r="H19" i="1"/>
  <c r="H21" i="1"/>
  <c r="J2" i="4"/>
  <c r="J3" i="4"/>
  <c r="J12" i="4"/>
  <c r="I6" i="1"/>
  <c r="I7" i="1"/>
  <c r="I9" i="1"/>
  <c r="I20" i="4"/>
  <c r="J20" i="4"/>
  <c r="J21" i="4"/>
  <c r="D15" i="2"/>
  <c r="E3" i="2"/>
  <c r="E4" i="2"/>
  <c r="E15" i="2"/>
  <c r="E16" i="2"/>
  <c r="I14" i="1"/>
  <c r="I11" i="1"/>
  <c r="I15" i="1"/>
  <c r="I17" i="1"/>
  <c r="I19" i="1"/>
  <c r="I21" i="1"/>
  <c r="K2" i="4"/>
  <c r="K3" i="4"/>
  <c r="K12" i="4"/>
  <c r="J6" i="1"/>
  <c r="J7" i="1"/>
  <c r="J9" i="1"/>
  <c r="F7" i="2"/>
  <c r="F13" i="2"/>
  <c r="J12" i="1"/>
  <c r="J15" i="1"/>
  <c r="J17" i="1"/>
  <c r="J19" i="1"/>
  <c r="J21" i="1"/>
  <c r="L2" i="4"/>
  <c r="L3" i="4"/>
  <c r="L12" i="4"/>
  <c r="K6" i="1"/>
  <c r="K7" i="1"/>
  <c r="K9" i="1"/>
  <c r="K20" i="4"/>
  <c r="L20" i="4"/>
  <c r="L21" i="4"/>
  <c r="K14" i="1"/>
  <c r="H3" i="5"/>
  <c r="H2" i="5"/>
  <c r="H12" i="5"/>
  <c r="G8" i="2"/>
  <c r="I3" i="5"/>
  <c r="I2" i="5"/>
  <c r="I4" i="5"/>
  <c r="I5" i="5"/>
  <c r="I6" i="5"/>
  <c r="I7" i="5"/>
  <c r="I8" i="5"/>
  <c r="I9" i="5"/>
  <c r="I10" i="5"/>
  <c r="I11" i="5"/>
  <c r="I12" i="5"/>
  <c r="G9" i="2"/>
  <c r="G13" i="2"/>
  <c r="K12" i="1"/>
  <c r="K15" i="1"/>
  <c r="K17" i="1"/>
  <c r="K19" i="1"/>
  <c r="K21" i="1"/>
  <c r="M2" i="4"/>
  <c r="M3" i="4"/>
  <c r="M12" i="4"/>
  <c r="L6" i="1"/>
  <c r="L7" i="1"/>
  <c r="L9" i="1"/>
  <c r="H7" i="2"/>
  <c r="H13" i="2"/>
  <c r="L12" i="1"/>
  <c r="L15" i="1"/>
  <c r="L17" i="1"/>
  <c r="L19" i="1"/>
  <c r="L21" i="1"/>
  <c r="N2" i="4"/>
  <c r="N3" i="4"/>
  <c r="N12" i="4"/>
  <c r="M6" i="1"/>
  <c r="M7" i="1"/>
  <c r="M9" i="1"/>
  <c r="M20" i="4"/>
  <c r="N20" i="4"/>
  <c r="N21" i="4"/>
  <c r="M14" i="1"/>
  <c r="M15" i="1"/>
  <c r="M17" i="1"/>
  <c r="M19" i="1"/>
  <c r="M21" i="1"/>
  <c r="O2" i="4"/>
  <c r="O3" i="4"/>
  <c r="O12" i="4"/>
  <c r="N6" i="1"/>
  <c r="N7" i="1"/>
  <c r="N9" i="1"/>
  <c r="J7" i="2"/>
  <c r="J13" i="2"/>
  <c r="N12" i="1"/>
  <c r="N15" i="1"/>
  <c r="N17" i="1"/>
  <c r="N19" i="1"/>
  <c r="N21" i="1"/>
  <c r="P2" i="4"/>
  <c r="P3" i="4"/>
  <c r="P12" i="4"/>
  <c r="O6" i="1"/>
  <c r="O7" i="1"/>
  <c r="O9" i="1"/>
  <c r="O20" i="4"/>
  <c r="P20" i="4"/>
  <c r="P21" i="4"/>
  <c r="O14" i="1"/>
  <c r="O15" i="1"/>
  <c r="O17" i="1"/>
  <c r="O19" i="1"/>
  <c r="O21" i="1"/>
  <c r="Q2" i="4"/>
  <c r="Q3" i="4"/>
  <c r="Q12" i="4"/>
  <c r="P6" i="1"/>
  <c r="P7" i="1"/>
  <c r="P9" i="1"/>
  <c r="P17" i="1"/>
  <c r="P19" i="1"/>
  <c r="P21" i="1"/>
  <c r="R2" i="4"/>
  <c r="R3" i="4"/>
  <c r="R12" i="4"/>
  <c r="Q6" i="1"/>
  <c r="Q7" i="1"/>
  <c r="Q9" i="1"/>
  <c r="Q20" i="4"/>
  <c r="R20" i="4"/>
  <c r="R21" i="4"/>
  <c r="Q14" i="1"/>
  <c r="Q15" i="1"/>
  <c r="Q17" i="1"/>
  <c r="Q19" i="1"/>
  <c r="Q21" i="1"/>
  <c r="F21" i="1"/>
  <c r="D22" i="3"/>
  <c r="H4" i="5"/>
  <c r="H5" i="5"/>
  <c r="H6" i="5"/>
  <c r="H7" i="5"/>
  <c r="H8" i="5"/>
  <c r="H9" i="5"/>
  <c r="H10" i="5"/>
  <c r="H11" i="5"/>
  <c r="F4" i="5"/>
  <c r="F5" i="5"/>
  <c r="F6" i="5"/>
  <c r="F7" i="5"/>
  <c r="F8" i="5"/>
  <c r="F9" i="5"/>
  <c r="F10" i="5"/>
  <c r="F11" i="5"/>
  <c r="F7" i="1"/>
  <c r="C3" i="4"/>
  <c r="C4" i="4"/>
  <c r="D4" i="4"/>
  <c r="E4" i="4"/>
  <c r="G4" i="4"/>
  <c r="C5" i="4"/>
  <c r="D5" i="4"/>
  <c r="E5" i="4"/>
  <c r="G5" i="4"/>
  <c r="C6" i="4"/>
  <c r="D6" i="4"/>
  <c r="E6" i="4"/>
  <c r="G6" i="4"/>
  <c r="C7" i="4"/>
  <c r="D7" i="4"/>
  <c r="E7" i="4"/>
  <c r="G7" i="4"/>
  <c r="C8" i="4"/>
  <c r="D8" i="4"/>
  <c r="E8" i="4"/>
  <c r="G8" i="4"/>
  <c r="C9" i="4"/>
  <c r="D9" i="4"/>
  <c r="E9" i="4"/>
  <c r="G9" i="4"/>
  <c r="C10" i="4"/>
  <c r="D10" i="4"/>
  <c r="E10" i="4"/>
  <c r="G10" i="4"/>
  <c r="C11" i="4"/>
  <c r="D11" i="4"/>
  <c r="E11" i="4"/>
  <c r="G11" i="4"/>
  <c r="B3" i="2"/>
  <c r="H4" i="4"/>
  <c r="H5" i="4"/>
  <c r="H6" i="4"/>
  <c r="H7" i="4"/>
  <c r="H8" i="4"/>
  <c r="H9" i="4"/>
  <c r="H10" i="4"/>
  <c r="H11" i="4"/>
  <c r="D12" i="5"/>
  <c r="C6" i="2"/>
  <c r="C13" i="2"/>
  <c r="G12" i="1"/>
  <c r="C19" i="2"/>
  <c r="G13" i="1"/>
  <c r="G8" i="1"/>
  <c r="B19" i="2"/>
  <c r="F13" i="1"/>
  <c r="B6" i="2"/>
  <c r="B7" i="2"/>
  <c r="B13" i="2"/>
  <c r="F12" i="1"/>
  <c r="F8" i="1"/>
  <c r="D19" i="2"/>
  <c r="H13" i="1"/>
  <c r="D6" i="2"/>
  <c r="E3" i="5"/>
  <c r="E4" i="5"/>
  <c r="E5" i="5"/>
  <c r="E6" i="5"/>
  <c r="E7" i="5"/>
  <c r="E8" i="5"/>
  <c r="E9" i="5"/>
  <c r="E10" i="5"/>
  <c r="E11" i="5"/>
  <c r="I4" i="4"/>
  <c r="I5" i="4"/>
  <c r="I6" i="4"/>
  <c r="I7" i="4"/>
  <c r="I8" i="4"/>
  <c r="I9" i="4"/>
  <c r="I10" i="4"/>
  <c r="I11" i="4"/>
  <c r="I15" i="4"/>
  <c r="H8" i="1"/>
  <c r="H22" i="3"/>
  <c r="E2" i="2"/>
  <c r="J4" i="4"/>
  <c r="J5" i="4"/>
  <c r="J6" i="4"/>
  <c r="J7" i="4"/>
  <c r="J8" i="4"/>
  <c r="J9" i="4"/>
  <c r="J10" i="4"/>
  <c r="J11" i="4"/>
  <c r="E6" i="2"/>
  <c r="E9" i="2"/>
  <c r="E13" i="2"/>
  <c r="I12" i="1"/>
  <c r="E19" i="2"/>
  <c r="I13" i="1"/>
  <c r="I8" i="1"/>
  <c r="I22" i="3"/>
  <c r="F2" i="2"/>
  <c r="F3" i="2"/>
  <c r="F4" i="2"/>
  <c r="J11" i="1"/>
  <c r="F19" i="2"/>
  <c r="J13" i="1"/>
  <c r="F6" i="2"/>
  <c r="K4" i="4"/>
  <c r="K5" i="4"/>
  <c r="K6" i="4"/>
  <c r="K7" i="4"/>
  <c r="K8" i="4"/>
  <c r="K9" i="4"/>
  <c r="K10" i="4"/>
  <c r="K11" i="4"/>
  <c r="J8" i="1"/>
  <c r="J22" i="3"/>
  <c r="G2" i="2"/>
  <c r="G3" i="2"/>
  <c r="G4" i="2"/>
  <c r="K11" i="1"/>
  <c r="F15" i="2"/>
  <c r="G15" i="2"/>
  <c r="G16" i="2"/>
  <c r="L4" i="4"/>
  <c r="L5" i="4"/>
  <c r="L6" i="4"/>
  <c r="L7" i="4"/>
  <c r="L8" i="4"/>
  <c r="L9" i="4"/>
  <c r="L10" i="4"/>
  <c r="L11" i="4"/>
  <c r="G19" i="2"/>
  <c r="K13" i="1"/>
  <c r="G6" i="2"/>
  <c r="F2" i="5"/>
  <c r="F3" i="5"/>
  <c r="K8" i="1"/>
  <c r="K22" i="3"/>
  <c r="H2" i="2"/>
  <c r="H3" i="2"/>
  <c r="H4" i="2"/>
  <c r="L11" i="1"/>
  <c r="H19" i="2"/>
  <c r="L13" i="1"/>
  <c r="H6" i="2"/>
  <c r="M4" i="4"/>
  <c r="M5" i="4"/>
  <c r="M6" i="4"/>
  <c r="M7" i="4"/>
  <c r="M8" i="4"/>
  <c r="M9" i="4"/>
  <c r="M10" i="4"/>
  <c r="M11" i="4"/>
  <c r="L8" i="1"/>
  <c r="L22" i="3"/>
  <c r="I2" i="2"/>
  <c r="I3" i="2"/>
  <c r="I4" i="2"/>
  <c r="M11" i="1"/>
  <c r="H15" i="2"/>
  <c r="I15" i="2"/>
  <c r="I16" i="2"/>
  <c r="N4" i="4"/>
  <c r="N5" i="4"/>
  <c r="N6" i="4"/>
  <c r="N7" i="4"/>
  <c r="N8" i="4"/>
  <c r="N9" i="4"/>
  <c r="N10" i="4"/>
  <c r="N11" i="4"/>
  <c r="I19" i="2"/>
  <c r="M13" i="1"/>
  <c r="I6" i="2"/>
  <c r="I13" i="2"/>
  <c r="M12" i="1"/>
  <c r="M8" i="1"/>
  <c r="M22" i="3"/>
  <c r="J2" i="2"/>
  <c r="J3" i="2"/>
  <c r="J4" i="2"/>
  <c r="N11" i="1"/>
  <c r="J19" i="2"/>
  <c r="N13" i="1"/>
  <c r="J6" i="2"/>
  <c r="O4" i="4"/>
  <c r="O5" i="4"/>
  <c r="O6" i="4"/>
  <c r="O7" i="4"/>
  <c r="O8" i="4"/>
  <c r="O9" i="4"/>
  <c r="O10" i="4"/>
  <c r="O11" i="4"/>
  <c r="N8" i="1"/>
  <c r="N22" i="3"/>
  <c r="K2" i="2"/>
  <c r="K3" i="2"/>
  <c r="K4" i="2"/>
  <c r="O11" i="1"/>
  <c r="J15" i="2"/>
  <c r="K15" i="2"/>
  <c r="K16" i="2"/>
  <c r="P4" i="4"/>
  <c r="P5" i="4"/>
  <c r="P6" i="4"/>
  <c r="P7" i="4"/>
  <c r="P8" i="4"/>
  <c r="P9" i="4"/>
  <c r="P10" i="4"/>
  <c r="P11" i="4"/>
  <c r="K19" i="2"/>
  <c r="O13" i="1"/>
  <c r="K6" i="2"/>
  <c r="K13" i="2"/>
  <c r="O12" i="1"/>
  <c r="O8" i="1"/>
  <c r="O22" i="3"/>
  <c r="L2" i="2"/>
  <c r="L3" i="2"/>
  <c r="L4" i="2"/>
  <c r="P11" i="1"/>
  <c r="L19" i="2"/>
  <c r="P13" i="1"/>
  <c r="L6" i="2"/>
  <c r="L13" i="2"/>
  <c r="P12" i="1"/>
  <c r="P14" i="1"/>
  <c r="P15" i="1"/>
  <c r="Q4" i="4"/>
  <c r="Q5" i="4"/>
  <c r="Q6" i="4"/>
  <c r="Q7" i="4"/>
  <c r="Q8" i="4"/>
  <c r="Q9" i="4"/>
  <c r="Q10" i="4"/>
  <c r="Q11" i="4"/>
  <c r="P8" i="1"/>
  <c r="P22" i="3"/>
  <c r="M2" i="2"/>
  <c r="M3" i="2"/>
  <c r="M4" i="2"/>
  <c r="Q11" i="1"/>
  <c r="L15" i="2"/>
  <c r="M15" i="2"/>
  <c r="M16" i="2"/>
  <c r="R4" i="4"/>
  <c r="R5" i="4"/>
  <c r="R6" i="4"/>
  <c r="R7" i="4"/>
  <c r="R8" i="4"/>
  <c r="R9" i="4"/>
  <c r="R10" i="4"/>
  <c r="R11" i="4"/>
  <c r="M19" i="2"/>
  <c r="Q13" i="1"/>
  <c r="M6" i="2"/>
  <c r="M13" i="2"/>
  <c r="Q12" i="1"/>
  <c r="Q8" i="1"/>
  <c r="D19" i="1"/>
  <c r="F12" i="5"/>
  <c r="G2" i="1"/>
  <c r="R18" i="4"/>
  <c r="Q18" i="4"/>
  <c r="P18" i="4"/>
  <c r="O18" i="4"/>
  <c r="N18" i="4"/>
  <c r="M18" i="4"/>
  <c r="L18" i="4"/>
  <c r="K18" i="4"/>
  <c r="J18" i="4"/>
  <c r="I18" i="4"/>
  <c r="H18" i="4"/>
  <c r="G18" i="4"/>
  <c r="G15" i="4"/>
  <c r="H15" i="4"/>
  <c r="J15" i="4"/>
  <c r="K15" i="4"/>
  <c r="L15" i="4"/>
  <c r="M15" i="4"/>
  <c r="N15" i="4"/>
  <c r="O15" i="4"/>
  <c r="P15" i="4"/>
  <c r="Q15" i="4"/>
  <c r="B5" i="7"/>
  <c r="R15" i="4"/>
  <c r="E12" i="4"/>
  <c r="D12" i="4"/>
  <c r="B12" i="4"/>
  <c r="F11" i="4"/>
  <c r="F10" i="4"/>
  <c r="F9" i="4"/>
  <c r="F8" i="4"/>
  <c r="F7" i="4"/>
  <c r="F6" i="4"/>
  <c r="F5" i="4"/>
  <c r="F4" i="4"/>
  <c r="F3" i="4"/>
  <c r="F2" i="4"/>
  <c r="A21" i="1"/>
  <c r="A20" i="1"/>
  <c r="A19" i="1"/>
  <c r="A18" i="1"/>
  <c r="A17" i="1"/>
  <c r="A16" i="1"/>
  <c r="A15" i="1"/>
  <c r="A14" i="1"/>
  <c r="A13" i="1"/>
  <c r="A12" i="1"/>
  <c r="Q2" i="1"/>
</calcChain>
</file>

<file path=xl/comments1.xml><?xml version="1.0" encoding="utf-8"?>
<comments xmlns="http://schemas.openxmlformats.org/spreadsheetml/2006/main">
  <authors>
    <author>Microsoft Office User</author>
  </authors>
  <commentList>
    <comment ref="B1" authorId="0">
      <text>
        <r>
          <rPr>
            <b/>
            <sz val="10"/>
            <color indexed="81"/>
            <rFont val="Calibri"/>
          </rPr>
          <t>Legg inn salgsinntekter per produkt, per år, uten mva.</t>
        </r>
      </text>
    </comment>
    <comment ref="F14" authorId="0">
      <text>
        <r>
          <rPr>
            <b/>
            <sz val="10"/>
            <color indexed="81"/>
            <rFont val="Calibri"/>
          </rPr>
          <t>Hvis det er andre innbetalinger legges de inn her. F. eks. kan det være opptak av lån, gevinst fra salg av anleggsmiddel osv.</t>
        </r>
      </text>
    </comment>
    <comment ref="F17" authorId="0">
      <text>
        <r>
          <rPr>
            <b/>
            <sz val="10"/>
            <color indexed="81"/>
            <rFont val="Calibri"/>
          </rPr>
          <t>Hvis det er andre innbetalinger legges de inn her. F. eks. kan det være opptak av lån, gevinst fra salg av anleggsmiddel osv.</t>
        </r>
      </text>
    </comment>
  </commentList>
</comments>
</file>

<file path=xl/comments2.xml><?xml version="1.0" encoding="utf-8"?>
<comments xmlns="http://schemas.openxmlformats.org/spreadsheetml/2006/main">
  <authors>
    <author>Microsoft Office User</author>
  </authors>
  <commentList>
    <comment ref="D1" authorId="0">
      <text>
        <r>
          <rPr>
            <b/>
            <sz val="10"/>
            <color indexed="81"/>
            <rFont val="Calibri"/>
          </rPr>
          <t>Legg inn antall dager leverandører gir deg til å betale tilbake kjøpet. Oppgi i antall dager</t>
        </r>
      </text>
    </comment>
    <comment ref="E1" authorId="0">
      <text>
        <r>
          <rPr>
            <b/>
            <sz val="10"/>
            <color indexed="81"/>
            <rFont val="Calibri"/>
          </rPr>
          <t>Oppgi kjøp per måned, inkluder mva</t>
        </r>
      </text>
    </comment>
    <comment ref="B2" authorId="0">
      <text>
        <r>
          <rPr>
            <b/>
            <sz val="10"/>
            <color indexed="81"/>
            <rFont val="Calibri"/>
          </rPr>
          <t>Legg inn forrige måneds kjøp, inkludert mva</t>
        </r>
      </text>
    </comment>
  </commentList>
</comments>
</file>

<file path=xl/comments3.xml><?xml version="1.0" encoding="utf-8"?>
<comments xmlns="http://schemas.openxmlformats.org/spreadsheetml/2006/main">
  <authors>
    <author>Microsoft Office User</author>
  </authors>
  <commentList>
    <comment ref="D1" authorId="0">
      <text>
        <r>
          <rPr>
            <b/>
            <sz val="10"/>
            <color indexed="81"/>
            <rFont val="Calibri"/>
          </rPr>
          <t>Brutto månedslønn, dvs lønn til ansatte før det trekkes skatt</t>
        </r>
      </text>
    </comment>
    <comment ref="B2" authorId="0">
      <text>
        <r>
          <rPr>
            <b/>
            <sz val="10"/>
            <color indexed="81"/>
            <rFont val="Calibri"/>
          </rPr>
          <t>Velg riktig sats for arbeidsgiveravgift. Satsen avhenger av hvor selskapet driver sin virksomhet</t>
        </r>
      </text>
    </comment>
    <comment ref="F2" authorId="0">
      <text>
        <r>
          <rPr>
            <b/>
            <sz val="10"/>
            <color indexed="81"/>
            <rFont val="Calibri"/>
          </rPr>
          <t>Legg inn årslønnen i fjor for å beregne hvor mye feriepenger som skal utbetales i år</t>
        </r>
      </text>
    </comment>
    <comment ref="G2" authorId="0">
      <text>
        <r>
          <rPr>
            <b/>
            <sz val="10"/>
            <color indexed="81"/>
            <rFont val="Calibri"/>
          </rPr>
          <t>Velg riktig sats for feriepenger. Miminumsats er 10,2% (4 uker ferie)</t>
        </r>
      </text>
    </comment>
  </commentList>
</comments>
</file>

<file path=xl/comments4.xml><?xml version="1.0" encoding="utf-8"?>
<comments xmlns="http://schemas.openxmlformats.org/spreadsheetml/2006/main">
  <authors>
    <author>Microsoft Office User</author>
  </authors>
  <commentList>
    <comment ref="A10" authorId="0">
      <text>
        <r>
          <rPr>
            <b/>
            <sz val="10"/>
            <color indexed="81"/>
            <rFont val="Calibri"/>
          </rPr>
          <t>Fyll inn utbetalingene til pensjon for ansatte/personlig sparing til pensjon for innehaver</t>
        </r>
      </text>
    </comment>
    <comment ref="A11" authorId="0">
      <text>
        <r>
          <rPr>
            <b/>
            <sz val="10"/>
            <color indexed="81"/>
            <rFont val="Calibri"/>
          </rPr>
          <t>Legg inn premie på Yrkesskadeforsikring</t>
        </r>
      </text>
    </comment>
    <comment ref="A12" authorId="0">
      <text>
        <r>
          <rPr>
            <b/>
            <sz val="10"/>
            <color indexed="81"/>
            <rFont val="Calibri"/>
          </rPr>
          <t>Legg inn premie på uføreforsikring</t>
        </r>
      </text>
    </comment>
    <comment ref="A18" authorId="0">
      <text>
        <r>
          <rPr>
            <b/>
            <sz val="10"/>
            <color indexed="81"/>
            <rFont val="Calibri"/>
          </rPr>
          <t>Legg inn utbetaling av forskuddsskatt. For AS er forfall 15.02 og 15.04. For ENK er forfall 15.03, 15.05, 15.09 og 15.11</t>
        </r>
      </text>
    </comment>
  </commentList>
</comments>
</file>

<file path=xl/comments5.xml><?xml version="1.0" encoding="utf-8"?>
<comments xmlns="http://schemas.openxmlformats.org/spreadsheetml/2006/main">
  <authors>
    <author>Microsoft Office User</author>
  </authors>
  <commentList>
    <comment ref="B2" authorId="0">
      <text>
        <r>
          <rPr>
            <b/>
            <sz val="10"/>
            <color indexed="81"/>
            <rFont val="Calibri"/>
          </rPr>
          <t>Legg inn saldo på konto ved begynnelse av perioden</t>
        </r>
      </text>
    </comment>
  </commentList>
</comments>
</file>

<file path=xl/comments6.xml><?xml version="1.0" encoding="utf-8"?>
<comments xmlns="http://schemas.openxmlformats.org/spreadsheetml/2006/main">
  <authors>
    <author>Microsoft Office User</author>
  </authors>
  <commentList>
    <comment ref="A6" authorId="0">
      <text>
        <r>
          <rPr>
            <b/>
            <sz val="10"/>
            <color indexed="81"/>
            <rFont val="Calibri"/>
          </rPr>
          <t>Legg inn navn på selskapet</t>
        </r>
      </text>
    </comment>
    <comment ref="A8" authorId="0">
      <text>
        <r>
          <rPr>
            <b/>
            <sz val="10"/>
            <color indexed="81"/>
            <rFont val="Calibri"/>
          </rPr>
          <t>Velg det år i nedtrekkmenyen</t>
        </r>
      </text>
    </comment>
    <comment ref="B10" authorId="0">
      <text>
        <r>
          <rPr>
            <b/>
            <sz val="10"/>
            <color indexed="81"/>
            <rFont val="Calibri"/>
          </rPr>
          <t>Juster kredittiden til kundene for å se likviditetseffekten</t>
        </r>
      </text>
    </comment>
    <comment ref="B11" authorId="0">
      <text>
        <r>
          <rPr>
            <b/>
            <sz val="10"/>
            <color indexed="81"/>
            <rFont val="Calibri"/>
          </rPr>
          <t>Se endringen i likviditet av endring i salg</t>
        </r>
      </text>
    </comment>
    <comment ref="B22" authorId="0">
      <text>
        <r>
          <rPr>
            <b/>
            <sz val="10"/>
            <color indexed="81"/>
            <rFont val="Calibri"/>
          </rPr>
          <t>Se endringen i likviditet fra en endring i utbetalinger til leverandørene</t>
        </r>
      </text>
    </comment>
  </commentList>
</comments>
</file>

<file path=xl/sharedStrings.xml><?xml version="1.0" encoding="utf-8"?>
<sst xmlns="http://schemas.openxmlformats.org/spreadsheetml/2006/main" count="194" uniqueCount="130">
  <si>
    <t>Innstillinger</t>
  </si>
  <si>
    <t>Likviditetsprognose for:</t>
  </si>
  <si>
    <t>Foretaksnavn</t>
  </si>
  <si>
    <t>januar</t>
  </si>
  <si>
    <t>februar</t>
  </si>
  <si>
    <t>mars</t>
  </si>
  <si>
    <t>april</t>
  </si>
  <si>
    <t>mai</t>
  </si>
  <si>
    <t>juni</t>
  </si>
  <si>
    <t>juli</t>
  </si>
  <si>
    <t>august</t>
  </si>
  <si>
    <t>september</t>
  </si>
  <si>
    <t>oktober</t>
  </si>
  <si>
    <t>november</t>
  </si>
  <si>
    <t>desember</t>
  </si>
  <si>
    <t>Innbetalinger</t>
  </si>
  <si>
    <t>Salg innevær. mnd</t>
  </si>
  <si>
    <t>År</t>
  </si>
  <si>
    <t>Salg forrige mnd</t>
  </si>
  <si>
    <t>Annet</t>
  </si>
  <si>
    <t>Salg/inntekter</t>
  </si>
  <si>
    <t>Sum innbetalinger</t>
  </si>
  <si>
    <t>Kredittid kunder</t>
  </si>
  <si>
    <t>Økning salg</t>
  </si>
  <si>
    <t>Utbetalinger</t>
  </si>
  <si>
    <t>Kjøp</t>
  </si>
  <si>
    <t>Lønn og personal</t>
  </si>
  <si>
    <t>Sum utbetalinger</t>
  </si>
  <si>
    <t>Likviditetsendring</t>
  </si>
  <si>
    <t>Kostnader</t>
  </si>
  <si>
    <t>Utbet kjøp denne måned</t>
  </si>
  <si>
    <t>Utbet kjøp forrige måned</t>
  </si>
  <si>
    <t>Lønninger</t>
  </si>
  <si>
    <t>Aga</t>
  </si>
  <si>
    <t>FP</t>
  </si>
  <si>
    <t>Aga av FP</t>
  </si>
  <si>
    <t>Pensjon</t>
  </si>
  <si>
    <t>Yrkesskadeforsikring</t>
  </si>
  <si>
    <t>Uføreforsikring</t>
  </si>
  <si>
    <t>Sum</t>
  </si>
  <si>
    <t>Mva per måned</t>
  </si>
  <si>
    <t>Mva per termin</t>
  </si>
  <si>
    <t>Leverandør</t>
  </si>
  <si>
    <t>Leverandør 1</t>
  </si>
  <si>
    <t>Leverandør 2</t>
  </si>
  <si>
    <t>Leverandør 3</t>
  </si>
  <si>
    <t>Leverandør 4</t>
  </si>
  <si>
    <t>Leverandør 5</t>
  </si>
  <si>
    <t>Leverandør 6</t>
  </si>
  <si>
    <t>Leverandør 7</t>
  </si>
  <si>
    <t>Leverandør 8</t>
  </si>
  <si>
    <t>Leverandør 9</t>
  </si>
  <si>
    <t>Leverandør 10</t>
  </si>
  <si>
    <t>Leverandør 11</t>
  </si>
  <si>
    <t>Leverandør 12</t>
  </si>
  <si>
    <t>Leverandør 13</t>
  </si>
  <si>
    <t>Leverandør 14</t>
  </si>
  <si>
    <t>Leverandør 15</t>
  </si>
  <si>
    <t>Leverandør 16</t>
  </si>
  <si>
    <t>Leverandør 17</t>
  </si>
  <si>
    <t>Leverandør 18</t>
  </si>
  <si>
    <t>Leverandør 19</t>
  </si>
  <si>
    <t>Leverandør 20</t>
  </si>
  <si>
    <t>Produkt 1</t>
  </si>
  <si>
    <t>Produkt 2</t>
  </si>
  <si>
    <t>Produkt 3</t>
  </si>
  <si>
    <t>Produkt 4</t>
  </si>
  <si>
    <t>Produkt 5</t>
  </si>
  <si>
    <t>Produkt 6</t>
  </si>
  <si>
    <t>Produkt 7</t>
  </si>
  <si>
    <t>Produkt 8</t>
  </si>
  <si>
    <t>Produkt 9</t>
  </si>
  <si>
    <t>Produkt 10</t>
  </si>
  <si>
    <t>Andre innbetalinger</t>
  </si>
  <si>
    <t>Ansatt</t>
  </si>
  <si>
    <t>FP til utbet i år</t>
  </si>
  <si>
    <t>Sats Aga</t>
  </si>
  <si>
    <t>Ansatt 1</t>
  </si>
  <si>
    <t>Ansatt 2</t>
  </si>
  <si>
    <t>Ansatt 3</t>
  </si>
  <si>
    <t>Ansatt 4</t>
  </si>
  <si>
    <t>Ansatt 5</t>
  </si>
  <si>
    <t>Ansatt 6</t>
  </si>
  <si>
    <t>Ansatt 7</t>
  </si>
  <si>
    <t>Ansatt 8</t>
  </si>
  <si>
    <t>Ansatt 9</t>
  </si>
  <si>
    <t>Ansatt 10</t>
  </si>
  <si>
    <t>Konto 1</t>
  </si>
  <si>
    <t>-måned-</t>
  </si>
  <si>
    <t>-år-</t>
  </si>
  <si>
    <t>-sats aga-</t>
  </si>
  <si>
    <t>-sats fp-</t>
  </si>
  <si>
    <t>-periode-</t>
  </si>
  <si>
    <t>månedlig</t>
  </si>
  <si>
    <t>kvartalsvis</t>
  </si>
  <si>
    <t>halvårlig</t>
  </si>
  <si>
    <t>årlig</t>
  </si>
  <si>
    <t>Kjøp forrige måned</t>
  </si>
  <si>
    <t>Produkt</t>
  </si>
  <si>
    <t>Salgssum eks mva</t>
  </si>
  <si>
    <t>Endr neste 12 mnd</t>
  </si>
  <si>
    <t>Salg per mnd</t>
  </si>
  <si>
    <t>Januar</t>
  </si>
  <si>
    <t>Februar</t>
  </si>
  <si>
    <t>Mars</t>
  </si>
  <si>
    <t>April</t>
  </si>
  <si>
    <t>Mai</t>
  </si>
  <si>
    <t>Juni</t>
  </si>
  <si>
    <t>Juli</t>
  </si>
  <si>
    <t>August</t>
  </si>
  <si>
    <t>September</t>
  </si>
  <si>
    <t>Oktober</t>
  </si>
  <si>
    <t>November</t>
  </si>
  <si>
    <t>Desember</t>
  </si>
  <si>
    <t>Kredittid, dager</t>
  </si>
  <si>
    <t>-terminer-</t>
  </si>
  <si>
    <t>Sats FP</t>
  </si>
  <si>
    <t>Lønn per mnd</t>
  </si>
  <si>
    <t>Årslønn i fjor</t>
  </si>
  <si>
    <t>UB Sum likvide midler</t>
  </si>
  <si>
    <t>Salg kommende 12 mnd</t>
  </si>
  <si>
    <t>Sum utbet leverandører</t>
  </si>
  <si>
    <t>Mva (netto utg/inng)</t>
  </si>
  <si>
    <t>Økning utbet</t>
  </si>
  <si>
    <t>Sum utbet lønn/personal</t>
  </si>
  <si>
    <t>Forskuddsskatt</t>
  </si>
  <si>
    <t>Sum forskuddsskatt</t>
  </si>
  <si>
    <t>Inng balanse</t>
  </si>
  <si>
    <t>Salg i forrige mnd</t>
  </si>
  <si>
    <t>Eksempel 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</si>
</sst>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
  </numFmts>
  <fonts count="12" x14ac:knownFonts="1">
    <font>
      <sz val="10"/>
      <color rgb="FF000000"/>
      <name val="Arial"/>
    </font>
    <font>
      <sz val="10"/>
      <color rgb="FF000000"/>
      <name val="Arial"/>
    </font>
    <font>
      <sz val="10"/>
      <color rgb="FF000000"/>
      <name val="Century Gothic"/>
    </font>
    <font>
      <sz val="10"/>
      <name val="Century Gothic"/>
    </font>
    <font>
      <b/>
      <sz val="10"/>
      <color indexed="81"/>
      <name val="Calibri"/>
    </font>
    <font>
      <b/>
      <sz val="10"/>
      <name val="Avenir Book"/>
    </font>
    <font>
      <sz val="10"/>
      <color rgb="FF000000"/>
      <name val="Avenir Book"/>
    </font>
    <font>
      <b/>
      <sz val="24"/>
      <name val="Avenir Book"/>
    </font>
    <font>
      <sz val="10"/>
      <name val="Avenir Book"/>
    </font>
    <font>
      <b/>
      <sz val="10"/>
      <color theme="1"/>
      <name val="Avenir Book"/>
    </font>
    <font>
      <b/>
      <sz val="10"/>
      <color rgb="FFFF0000"/>
      <name val="Avenir Book"/>
    </font>
    <font>
      <sz val="10"/>
      <color theme="1"/>
      <name val="Avenir Book"/>
    </font>
  </fonts>
  <fills count="13">
    <fill>
      <patternFill patternType="none"/>
    </fill>
    <fill>
      <patternFill patternType="gray125"/>
    </fill>
    <fill>
      <patternFill patternType="solid">
        <fgColor theme="2" tint="-0.249977111117893"/>
        <bgColor indexed="64"/>
      </patternFill>
    </fill>
    <fill>
      <patternFill patternType="solid">
        <fgColor rgb="FFA9D08F"/>
        <bgColor rgb="FFF3F3F3"/>
      </patternFill>
    </fill>
    <fill>
      <patternFill patternType="solid">
        <fgColor rgb="FFA9D08F"/>
        <bgColor rgb="FFEFEFEF"/>
      </patternFill>
    </fill>
    <fill>
      <patternFill patternType="solid">
        <fgColor rgb="FFA9D08F"/>
        <bgColor indexed="64"/>
      </patternFill>
    </fill>
    <fill>
      <patternFill patternType="solid">
        <fgColor theme="0" tint="-0.14999847407452621"/>
        <bgColor indexed="64"/>
      </patternFill>
    </fill>
    <fill>
      <patternFill patternType="solid">
        <fgColor theme="0" tint="-0.14999847407452621"/>
        <bgColor rgb="FFFFF2CC"/>
      </patternFill>
    </fill>
    <fill>
      <patternFill patternType="solid">
        <fgColor theme="9" tint="0.39997558519241921"/>
        <bgColor rgb="FFEFEFEF"/>
      </patternFill>
    </fill>
    <fill>
      <patternFill patternType="solid">
        <fgColor theme="0" tint="-0.249977111117893"/>
        <bgColor rgb="FFFFF2CC"/>
      </patternFill>
    </fill>
    <fill>
      <patternFill patternType="solid">
        <fgColor theme="0" tint="-0.249977111117893"/>
        <bgColor indexed="64"/>
      </patternFill>
    </fill>
    <fill>
      <patternFill patternType="solid">
        <fgColor theme="9" tint="0.39997558519241921"/>
        <bgColor rgb="FFD9D9D9"/>
      </patternFill>
    </fill>
    <fill>
      <patternFill patternType="solid">
        <fgColor theme="0" tint="-0.249977111117893"/>
        <bgColor rgb="FFD9D9D9"/>
      </patternFill>
    </fill>
  </fills>
  <borders count="2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bottom/>
      <diagonal/>
    </border>
    <border>
      <left/>
      <right/>
      <top/>
      <bottom style="thin">
        <color rgb="FFD9D9D9"/>
      </bottom>
      <diagonal/>
    </border>
    <border>
      <left/>
      <right/>
      <top/>
      <bottom style="thin">
        <color rgb="FFCCCCCC"/>
      </bottom>
      <diagonal/>
    </border>
    <border>
      <left/>
      <right style="thin">
        <color rgb="FF000000"/>
      </right>
      <top/>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CCCCCC"/>
      </top>
      <bottom style="thin">
        <color rgb="FF000000"/>
      </bottom>
      <diagonal/>
    </border>
    <border>
      <left/>
      <right/>
      <top style="thin">
        <color rgb="FFCCCCCC"/>
      </top>
      <bottom style="thin">
        <color rgb="FF000000"/>
      </bottom>
      <diagonal/>
    </border>
    <border>
      <left/>
      <right/>
      <top style="thin">
        <color rgb="FF000000"/>
      </top>
      <bottom style="thin">
        <color rgb="FFD9D9D9"/>
      </bottom>
      <diagonal/>
    </border>
    <border>
      <left style="thin">
        <color rgb="FF000000"/>
      </left>
      <right/>
      <top style="thin">
        <color rgb="FF000000"/>
      </top>
      <bottom style="thin">
        <color rgb="FFD9D9D9"/>
      </bottom>
      <diagonal/>
    </border>
    <border>
      <left style="thin">
        <color rgb="FF000000"/>
      </left>
      <right/>
      <top/>
      <bottom style="thin">
        <color rgb="FFD9D9D9"/>
      </bottom>
      <diagonal/>
    </border>
    <border>
      <left/>
      <right style="thin">
        <color rgb="FF000000"/>
      </right>
      <top style="thin">
        <color rgb="FF000000"/>
      </top>
      <bottom style="thin">
        <color theme="2" tint="-9.9978637043366805E-2"/>
      </bottom>
      <diagonal/>
    </border>
    <border>
      <left/>
      <right/>
      <top style="thin">
        <color rgb="FF000000"/>
      </top>
      <bottom style="thin">
        <color theme="2" tint="-9.9978637043366805E-2"/>
      </bottom>
      <diagonal/>
    </border>
    <border>
      <left/>
      <right style="thin">
        <color rgb="FF000000"/>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top style="thin">
        <color theme="1"/>
      </top>
      <bottom style="thin">
        <color rgb="FF000000"/>
      </bottom>
      <diagonal/>
    </border>
    <border>
      <left/>
      <right/>
      <top style="thin">
        <color theme="2" tint="-9.9978637043366805E-2"/>
      </top>
      <bottom/>
      <diagonal/>
    </border>
    <border>
      <left/>
      <right style="thin">
        <color rgb="FF000000"/>
      </right>
      <top style="thin">
        <color theme="2" tint="-9.9978637043366805E-2"/>
      </top>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top/>
      <bottom/>
      <diagonal/>
    </border>
    <border>
      <left style="thin">
        <color rgb="FF000000"/>
      </left>
      <right/>
      <top style="thin">
        <color rgb="FF000000"/>
      </top>
      <bottom style="thin">
        <color theme="2" tint="-9.9978637043366805E-2"/>
      </bottom>
      <diagonal/>
    </border>
  </borders>
  <cellStyleXfs count="2">
    <xf numFmtId="0" fontId="0" fillId="0" borderId="0"/>
    <xf numFmtId="9" fontId="1" fillId="0" borderId="0" applyFont="0" applyFill="0" applyBorder="0" applyAlignment="0" applyProtection="0"/>
  </cellStyleXfs>
  <cellXfs count="132">
    <xf numFmtId="0" fontId="0" fillId="0" borderId="0" xfId="0" applyFont="1" applyAlignment="1"/>
    <xf numFmtId="0" fontId="2" fillId="0" borderId="0" xfId="0" applyFont="1" applyAlignment="1"/>
    <xf numFmtId="0" fontId="3" fillId="0" borderId="0" xfId="0" applyFont="1" applyAlignment="1"/>
    <xf numFmtId="10" fontId="3" fillId="0" borderId="0" xfId="0" applyNumberFormat="1" applyFont="1" applyAlignment="1"/>
    <xf numFmtId="10" fontId="3" fillId="0" borderId="0" xfId="0" applyNumberFormat="1" applyFont="1"/>
    <xf numFmtId="0" fontId="3" fillId="0" borderId="0" xfId="0" quotePrefix="1" applyFont="1" applyAlignment="1"/>
    <xf numFmtId="0" fontId="0" fillId="2" borderId="0" xfId="0" applyFont="1" applyFill="1" applyAlignment="1"/>
    <xf numFmtId="0" fontId="6" fillId="0" borderId="0" xfId="0" applyFont="1" applyAlignment="1"/>
    <xf numFmtId="0" fontId="8" fillId="0" borderId="0" xfId="0" applyFont="1"/>
    <xf numFmtId="0" fontId="5" fillId="0" borderId="0" xfId="0" applyFont="1" applyAlignment="1">
      <alignment horizontal="center" wrapText="1"/>
    </xf>
    <xf numFmtId="0" fontId="8" fillId="0" borderId="3" xfId="0" applyFont="1" applyBorder="1"/>
    <xf numFmtId="0" fontId="8" fillId="0" borderId="5" xfId="0" applyFont="1" applyBorder="1"/>
    <xf numFmtId="0" fontId="5" fillId="0" borderId="6" xfId="0" applyFont="1" applyBorder="1" applyAlignment="1"/>
    <xf numFmtId="0" fontId="8" fillId="0" borderId="6" xfId="0" applyFont="1" applyBorder="1" applyAlignment="1">
      <alignment wrapText="1"/>
    </xf>
    <xf numFmtId="4" fontId="8" fillId="0" borderId="6" xfId="0" applyNumberFormat="1" applyFont="1" applyBorder="1"/>
    <xf numFmtId="0" fontId="8" fillId="0" borderId="8" xfId="0" applyFont="1" applyBorder="1"/>
    <xf numFmtId="0" fontId="8" fillId="0" borderId="6" xfId="0" applyFont="1" applyBorder="1" applyAlignment="1"/>
    <xf numFmtId="0" fontId="8" fillId="0" borderId="9" xfId="0" applyFont="1" applyBorder="1" applyAlignment="1"/>
    <xf numFmtId="4" fontId="8" fillId="0" borderId="9" xfId="0" applyNumberFormat="1" applyFont="1" applyBorder="1"/>
    <xf numFmtId="4" fontId="5" fillId="0" borderId="6" xfId="0" applyNumberFormat="1" applyFont="1" applyBorder="1"/>
    <xf numFmtId="0" fontId="8" fillId="0" borderId="10" xfId="0" applyFont="1" applyBorder="1" applyAlignment="1"/>
    <xf numFmtId="0" fontId="6" fillId="0" borderId="18" xfId="0" applyFont="1" applyBorder="1" applyAlignment="1"/>
    <xf numFmtId="0" fontId="6" fillId="0" borderId="20" xfId="0" applyFont="1" applyBorder="1" applyAlignment="1"/>
    <xf numFmtId="4" fontId="8" fillId="0" borderId="7" xfId="0" applyNumberFormat="1" applyFont="1" applyFill="1" applyBorder="1"/>
    <xf numFmtId="4" fontId="5" fillId="0" borderId="7" xfId="0" applyNumberFormat="1" applyFont="1" applyFill="1" applyBorder="1"/>
    <xf numFmtId="0" fontId="9" fillId="0" borderId="6" xfId="0" applyFont="1" applyBorder="1" applyAlignment="1"/>
    <xf numFmtId="0" fontId="10" fillId="0" borderId="6" xfId="0" applyFont="1" applyBorder="1" applyAlignment="1"/>
    <xf numFmtId="4" fontId="9" fillId="0" borderId="6" xfId="0" applyNumberFormat="1" applyFont="1" applyBorder="1"/>
    <xf numFmtId="0" fontId="8" fillId="0" borderId="6" xfId="0" applyFont="1" applyBorder="1" applyAlignment="1">
      <alignment horizontal="right"/>
    </xf>
    <xf numFmtId="4" fontId="8" fillId="0" borderId="6" xfId="0" applyNumberFormat="1" applyFont="1" applyBorder="1" applyAlignment="1"/>
    <xf numFmtId="4" fontId="8" fillId="0" borderId="7" xfId="0" applyNumberFormat="1" applyFont="1" applyBorder="1" applyAlignment="1"/>
    <xf numFmtId="0" fontId="6" fillId="0" borderId="22" xfId="0" applyFont="1" applyBorder="1" applyAlignment="1"/>
    <xf numFmtId="0" fontId="5" fillId="0" borderId="12" xfId="0" applyFont="1" applyBorder="1" applyAlignment="1"/>
    <xf numFmtId="0" fontId="8" fillId="0" borderId="13" xfId="0" applyFont="1" applyBorder="1" applyAlignment="1"/>
    <xf numFmtId="0" fontId="8" fillId="0" borderId="0" xfId="0" applyFont="1" applyBorder="1"/>
    <xf numFmtId="0" fontId="8" fillId="0" borderId="1" xfId="0" applyFont="1" applyBorder="1" applyAlignment="1">
      <alignment horizontal="left" wrapText="1"/>
    </xf>
    <xf numFmtId="4" fontId="8" fillId="0" borderId="0" xfId="0" applyNumberFormat="1" applyFont="1"/>
    <xf numFmtId="0" fontId="5" fillId="8" borderId="4" xfId="0" applyFont="1" applyFill="1" applyBorder="1" applyAlignment="1">
      <alignment horizontal="right"/>
    </xf>
    <xf numFmtId="0" fontId="8" fillId="0" borderId="0" xfId="0" applyFont="1" applyAlignment="1"/>
    <xf numFmtId="4" fontId="8" fillId="0" borderId="0" xfId="0" applyNumberFormat="1" applyFont="1" applyFill="1" applyAlignment="1"/>
    <xf numFmtId="4" fontId="8" fillId="0" borderId="0" xfId="0" applyNumberFormat="1" applyFont="1" applyAlignment="1"/>
    <xf numFmtId="0" fontId="5" fillId="0" borderId="14" xfId="0" applyFont="1" applyBorder="1" applyAlignment="1"/>
    <xf numFmtId="4" fontId="5" fillId="0" borderId="14" xfId="0" applyNumberFormat="1" applyFont="1" applyBorder="1" applyAlignment="1"/>
    <xf numFmtId="4" fontId="8" fillId="9" borderId="6" xfId="0" applyNumberFormat="1" applyFont="1" applyFill="1" applyBorder="1" applyAlignment="1"/>
    <xf numFmtId="4" fontId="8" fillId="9" borderId="0" xfId="0" applyNumberFormat="1" applyFont="1" applyFill="1" applyAlignment="1"/>
    <xf numFmtId="4" fontId="8" fillId="10" borderId="0" xfId="0" applyNumberFormat="1" applyFont="1" applyFill="1" applyAlignment="1"/>
    <xf numFmtId="4" fontId="5" fillId="0" borderId="6" xfId="0" applyNumberFormat="1" applyFont="1" applyBorder="1" applyAlignment="1"/>
    <xf numFmtId="4" fontId="5" fillId="8" borderId="4" xfId="0" applyNumberFormat="1" applyFont="1" applyFill="1" applyBorder="1" applyAlignment="1">
      <alignment horizontal="right"/>
    </xf>
    <xf numFmtId="4" fontId="8" fillId="10" borderId="6" xfId="0" applyNumberFormat="1" applyFont="1" applyFill="1" applyBorder="1" applyAlignment="1"/>
    <xf numFmtId="4" fontId="8" fillId="10" borderId="9" xfId="0" applyNumberFormat="1" applyFont="1" applyFill="1" applyBorder="1" applyAlignment="1"/>
    <xf numFmtId="4" fontId="8" fillId="7" borderId="6" xfId="0" applyNumberFormat="1" applyFont="1" applyFill="1" applyBorder="1" applyAlignment="1"/>
    <xf numFmtId="0" fontId="8" fillId="0" borderId="27" xfId="0" applyFont="1" applyBorder="1" applyAlignment="1"/>
    <xf numFmtId="164" fontId="8" fillId="7" borderId="17" xfId="0" applyNumberFormat="1" applyFont="1" applyFill="1" applyBorder="1" applyAlignment="1"/>
    <xf numFmtId="4" fontId="8" fillId="6" borderId="6" xfId="0" applyNumberFormat="1" applyFont="1" applyFill="1" applyBorder="1" applyAlignment="1"/>
    <xf numFmtId="164" fontId="8" fillId="7" borderId="6" xfId="1" applyNumberFormat="1" applyFont="1" applyFill="1" applyBorder="1" applyAlignment="1">
      <alignment horizontal="right"/>
    </xf>
    <xf numFmtId="4" fontId="8" fillId="0" borderId="6" xfId="0" applyNumberFormat="1" applyFont="1" applyFill="1" applyBorder="1" applyAlignment="1"/>
    <xf numFmtId="0" fontId="8" fillId="0" borderId="0" xfId="0" applyFont="1" applyBorder="1" applyAlignment="1"/>
    <xf numFmtId="10" fontId="8" fillId="0" borderId="0" xfId="0" applyNumberFormat="1" applyFont="1" applyBorder="1" applyAlignment="1"/>
    <xf numFmtId="10" fontId="8" fillId="0" borderId="0" xfId="0" applyNumberFormat="1" applyFont="1"/>
    <xf numFmtId="4" fontId="8" fillId="0" borderId="0" xfId="0" applyNumberFormat="1" applyFont="1" applyBorder="1" applyAlignment="1"/>
    <xf numFmtId="0" fontId="5" fillId="11" borderId="1" xfId="0" applyFont="1" applyFill="1" applyBorder="1" applyAlignment="1"/>
    <xf numFmtId="0" fontId="8" fillId="11" borderId="2" xfId="0" applyFont="1" applyFill="1" applyBorder="1"/>
    <xf numFmtId="0" fontId="5" fillId="11" borderId="4" xfId="0" applyFont="1" applyFill="1" applyBorder="1" applyAlignment="1"/>
    <xf numFmtId="0" fontId="8" fillId="11" borderId="4" xfId="0" applyFont="1" applyFill="1" applyBorder="1"/>
    <xf numFmtId="10" fontId="8" fillId="11" borderId="2" xfId="0" applyNumberFormat="1" applyFont="1" applyFill="1" applyBorder="1" applyAlignment="1"/>
    <xf numFmtId="0" fontId="5" fillId="11" borderId="21" xfId="0" applyFont="1" applyFill="1" applyBorder="1" applyAlignment="1"/>
    <xf numFmtId="0" fontId="8" fillId="11" borderId="21" xfId="0" applyFont="1" applyFill="1" applyBorder="1"/>
    <xf numFmtId="0" fontId="8" fillId="11" borderId="4" xfId="0" applyFont="1" applyFill="1" applyBorder="1" applyAlignment="1"/>
    <xf numFmtId="0" fontId="5" fillId="11" borderId="4" xfId="0" applyFont="1" applyFill="1" applyBorder="1" applyAlignment="1">
      <alignment horizontal="right"/>
    </xf>
    <xf numFmtId="0" fontId="8" fillId="9" borderId="11" xfId="0" applyFont="1" applyFill="1" applyBorder="1" applyAlignment="1"/>
    <xf numFmtId="9" fontId="8" fillId="9" borderId="17" xfId="1" applyFont="1" applyFill="1" applyBorder="1" applyAlignment="1"/>
    <xf numFmtId="9" fontId="8" fillId="9" borderId="19" xfId="1" applyFont="1" applyFill="1" applyBorder="1" applyAlignment="1"/>
    <xf numFmtId="9" fontId="8" fillId="9" borderId="23" xfId="1" applyFont="1" applyFill="1" applyBorder="1" applyAlignment="1"/>
    <xf numFmtId="9" fontId="8" fillId="9" borderId="2" xfId="0" applyNumberFormat="1" applyFont="1" applyFill="1" applyBorder="1" applyAlignment="1"/>
    <xf numFmtId="4" fontId="8" fillId="12" borderId="7" xfId="0" applyNumberFormat="1" applyFont="1" applyFill="1" applyBorder="1"/>
    <xf numFmtId="4" fontId="8" fillId="12" borderId="9" xfId="0" applyNumberFormat="1" applyFont="1" applyFill="1" applyBorder="1"/>
    <xf numFmtId="4" fontId="5" fillId="12" borderId="7" xfId="0" applyNumberFormat="1" applyFont="1" applyFill="1" applyBorder="1"/>
    <xf numFmtId="4" fontId="9" fillId="12" borderId="7" xfId="0" applyNumberFormat="1" applyFont="1" applyFill="1" applyBorder="1"/>
    <xf numFmtId="4" fontId="5" fillId="12" borderId="9" xfId="0" applyNumberFormat="1" applyFont="1" applyFill="1" applyBorder="1"/>
    <xf numFmtId="0" fontId="9" fillId="3" borderId="1" xfId="0" applyFont="1" applyFill="1" applyBorder="1" applyAlignment="1">
      <alignment wrapText="1"/>
    </xf>
    <xf numFmtId="0" fontId="9" fillId="3" borderId="4" xfId="0" applyFont="1" applyFill="1" applyBorder="1" applyAlignment="1">
      <alignment horizontal="right" wrapText="1"/>
    </xf>
    <xf numFmtId="0" fontId="9" fillId="4" borderId="4" xfId="0" applyFont="1" applyFill="1" applyBorder="1" applyAlignment="1">
      <alignment horizontal="right"/>
    </xf>
    <xf numFmtId="0" fontId="11" fillId="0" borderId="0" xfId="0" applyFont="1" applyAlignment="1"/>
    <xf numFmtId="0" fontId="11" fillId="10" borderId="15" xfId="0" applyFont="1" applyFill="1" applyBorder="1" applyAlignment="1"/>
    <xf numFmtId="4" fontId="11" fillId="9" borderId="6" xfId="0" applyNumberFormat="1" applyFont="1" applyFill="1" applyBorder="1" applyAlignment="1"/>
    <xf numFmtId="9" fontId="11" fillId="0" borderId="6" xfId="1" applyFont="1" applyFill="1" applyBorder="1" applyAlignment="1"/>
    <xf numFmtId="4" fontId="11" fillId="0" borderId="6" xfId="0" applyNumberFormat="1" applyFont="1" applyBorder="1"/>
    <xf numFmtId="0" fontId="11" fillId="0" borderId="6" xfId="0" applyFont="1" applyBorder="1" applyAlignment="1"/>
    <xf numFmtId="4" fontId="11" fillId="0" borderId="6" xfId="0" applyNumberFormat="1" applyFont="1" applyBorder="1" applyAlignment="1"/>
    <xf numFmtId="0" fontId="11" fillId="10" borderId="16" xfId="0" applyFont="1" applyFill="1" applyBorder="1" applyAlignment="1"/>
    <xf numFmtId="0" fontId="11" fillId="10" borderId="5" xfId="0" applyFont="1" applyFill="1" applyBorder="1" applyAlignment="1"/>
    <xf numFmtId="4" fontId="11" fillId="9" borderId="0" xfId="0" applyNumberFormat="1" applyFont="1" applyFill="1" applyAlignment="1"/>
    <xf numFmtId="9" fontId="11" fillId="0" borderId="0" xfId="1" applyFont="1" applyFill="1" applyAlignment="1"/>
    <xf numFmtId="4" fontId="11" fillId="0" borderId="0" xfId="0" applyNumberFormat="1" applyFont="1"/>
    <xf numFmtId="0" fontId="9" fillId="0" borderId="27" xfId="0" applyFont="1" applyBorder="1" applyAlignment="1"/>
    <xf numFmtId="4" fontId="9" fillId="0" borderId="18" xfId="0" applyNumberFormat="1" applyFont="1" applyBorder="1" applyAlignment="1"/>
    <xf numFmtId="10" fontId="9" fillId="0" borderId="18" xfId="0" applyNumberFormat="1" applyFont="1" applyBorder="1" applyAlignment="1"/>
    <xf numFmtId="0" fontId="9" fillId="0" borderId="14" xfId="0" applyFont="1" applyBorder="1" applyAlignment="1"/>
    <xf numFmtId="4" fontId="9" fillId="0" borderId="14" xfId="0" applyNumberFormat="1" applyFont="1" applyBorder="1" applyAlignment="1"/>
    <xf numFmtId="0" fontId="11" fillId="0" borderId="5" xfId="0" applyFont="1" applyBorder="1"/>
    <xf numFmtId="0" fontId="9" fillId="5" borderId="24" xfId="0" applyFont="1" applyFill="1" applyBorder="1" applyAlignment="1"/>
    <xf numFmtId="4" fontId="11" fillId="9" borderId="25" xfId="0" applyNumberFormat="1" applyFont="1" applyFill="1" applyBorder="1" applyAlignment="1"/>
    <xf numFmtId="4" fontId="11" fillId="0" borderId="25" xfId="0" applyNumberFormat="1" applyFont="1" applyBorder="1" applyAlignment="1"/>
    <xf numFmtId="4" fontId="11" fillId="0" borderId="26" xfId="0" applyNumberFormat="1" applyFont="1" applyBorder="1" applyAlignment="1"/>
    <xf numFmtId="0" fontId="11" fillId="0" borderId="0" xfId="0" applyFont="1" applyBorder="1"/>
    <xf numFmtId="4" fontId="9" fillId="0" borderId="6" xfId="0" applyNumberFormat="1" applyFont="1" applyBorder="1" applyAlignment="1"/>
    <xf numFmtId="4" fontId="11" fillId="0" borderId="0" xfId="0" applyNumberFormat="1" applyFont="1" applyAlignment="1"/>
    <xf numFmtId="10" fontId="11" fillId="0" borderId="0" xfId="0" applyNumberFormat="1" applyFont="1" applyAlignment="1"/>
    <xf numFmtId="0" fontId="9" fillId="8" borderId="4" xfId="0" applyFont="1" applyFill="1" applyBorder="1" applyAlignment="1"/>
    <xf numFmtId="0" fontId="9" fillId="8" borderId="4" xfId="0" applyFont="1" applyFill="1" applyBorder="1" applyAlignment="1">
      <alignment horizontal="right"/>
    </xf>
    <xf numFmtId="3" fontId="11" fillId="0" borderId="6" xfId="0" applyNumberFormat="1" applyFont="1" applyFill="1" applyBorder="1" applyAlignment="1"/>
    <xf numFmtId="3" fontId="11" fillId="7" borderId="6" xfId="0" applyNumberFormat="1" applyFont="1" applyFill="1" applyBorder="1" applyAlignment="1"/>
    <xf numFmtId="0" fontId="11" fillId="6" borderId="6" xfId="0" applyFont="1" applyFill="1" applyBorder="1" applyAlignment="1"/>
    <xf numFmtId="4" fontId="11" fillId="7" borderId="6" xfId="0" applyNumberFormat="1" applyFont="1" applyFill="1" applyBorder="1" applyAlignment="1"/>
    <xf numFmtId="0" fontId="11" fillId="6" borderId="9" xfId="0" applyFont="1" applyFill="1" applyBorder="1" applyAlignment="1"/>
    <xf numFmtId="3" fontId="11" fillId="7" borderId="9" xfId="0" applyNumberFormat="1" applyFont="1" applyFill="1" applyBorder="1" applyAlignment="1"/>
    <xf numFmtId="4" fontId="11" fillId="7" borderId="9" xfId="0" applyNumberFormat="1" applyFont="1" applyFill="1" applyBorder="1" applyAlignment="1"/>
    <xf numFmtId="0" fontId="9" fillId="0" borderId="18" xfId="0" applyFont="1" applyBorder="1" applyAlignment="1"/>
    <xf numFmtId="0" fontId="9" fillId="0" borderId="18" xfId="0" applyFont="1" applyBorder="1"/>
    <xf numFmtId="4" fontId="9" fillId="0" borderId="18" xfId="0" applyNumberFormat="1" applyFont="1" applyBorder="1"/>
    <xf numFmtId="0" fontId="9" fillId="0" borderId="0" xfId="0" applyFont="1"/>
    <xf numFmtId="0" fontId="9" fillId="8" borderId="1" xfId="0" applyFont="1" applyFill="1" applyBorder="1" applyAlignment="1"/>
    <xf numFmtId="0" fontId="9" fillId="8" borderId="2" xfId="0" applyFont="1" applyFill="1" applyBorder="1"/>
    <xf numFmtId="0" fontId="9" fillId="8" borderId="4" xfId="0" applyFont="1" applyFill="1" applyBorder="1" applyAlignment="1">
      <alignment horizontal="right" wrapText="1"/>
    </xf>
    <xf numFmtId="0" fontId="9" fillId="11" borderId="1" xfId="0" applyFont="1" applyFill="1" applyBorder="1" applyAlignment="1"/>
    <xf numFmtId="0" fontId="7" fillId="0" borderId="0" xfId="0" applyFont="1" applyAlignment="1">
      <alignment horizontal="left"/>
    </xf>
    <xf numFmtId="0" fontId="7" fillId="0" borderId="0" xfId="0" applyFont="1" applyAlignment="1">
      <alignment horizontal="right"/>
    </xf>
    <xf numFmtId="0" fontId="5" fillId="0" borderId="0" xfId="0" applyFont="1" applyAlignment="1">
      <alignment horizontal="left" wrapText="1"/>
    </xf>
    <xf numFmtId="0" fontId="8" fillId="9" borderId="5" xfId="0" applyFont="1" applyFill="1" applyBorder="1" applyAlignment="1">
      <alignment horizontal="left"/>
    </xf>
    <xf numFmtId="0" fontId="6" fillId="10" borderId="0" xfId="0" applyFont="1" applyFill="1" applyAlignment="1"/>
    <xf numFmtId="4" fontId="5" fillId="0" borderId="9" xfId="0" applyNumberFormat="1" applyFont="1" applyFill="1" applyBorder="1"/>
    <xf numFmtId="0" fontId="6" fillId="0" borderId="0" xfId="0" applyFont="1" applyFill="1" applyAlignment="1"/>
  </cellXfs>
  <cellStyles count="2">
    <cellStyle name="Normal" xfId="0" builtinId="0"/>
    <cellStyle name="Percent" xfId="1" builtinId="5"/>
  </cellStyles>
  <dxfs count="3">
    <dxf>
      <font>
        <color theme="0"/>
      </font>
      <fill>
        <patternFill>
          <bgColor rgb="FFE95B58"/>
        </patternFill>
      </fill>
    </dxf>
    <dxf>
      <font>
        <color theme="0"/>
      </font>
      <fill>
        <patternFill>
          <bgColor rgb="FFE95B58"/>
        </patternFill>
      </fill>
    </dxf>
    <dxf>
      <font>
        <color theme="0"/>
      </font>
      <fill>
        <patternFill>
          <bgColor rgb="FFE95B58"/>
        </patternFill>
      </fill>
    </dxf>
  </dxfs>
  <tableStyles count="0" defaultTableStyle="TableStyleMedium9" defaultPivotStyle="PivotStyleMedium7"/>
  <colors>
    <mruColors>
      <color rgb="FFFFF3CC"/>
      <color rgb="FFE95B5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lineChart>
        <c:grouping val="standard"/>
        <c:varyColors val="0"/>
        <c:ser>
          <c:idx val="0"/>
          <c:order val="0"/>
          <c:tx>
            <c:strRef>
              <c:f>Oversikt!$D$17:$E$17</c:f>
              <c:strCache>
                <c:ptCount val="2"/>
                <c:pt idx="0">
                  <c:v>Likviditetsendring</c:v>
                </c:pt>
              </c:strCache>
            </c:strRef>
          </c:tx>
          <c:spPr>
            <a:ln w="28575" cap="rnd">
              <a:solidFill>
                <a:schemeClr val="accent1">
                  <a:lumMod val="50000"/>
                </a:schemeClr>
              </a:solidFill>
              <a:round/>
            </a:ln>
            <a:effectLst/>
          </c:spPr>
          <c:marker>
            <c:symbol val="circle"/>
            <c:size val="5"/>
            <c:spPr>
              <a:solidFill>
                <a:schemeClr val="accent1"/>
              </a:solidFill>
              <a:ln w="9525">
                <a:solidFill>
                  <a:schemeClr val="accent1">
                    <a:lumMod val="50000"/>
                  </a:schemeClr>
                </a:solidFill>
              </a:ln>
              <a:effectLst/>
            </c:spPr>
          </c:marker>
          <c:cat>
            <c:strRef>
              <c:f>Oversikt!$F$5:$Q$5</c:f>
              <c:strCache>
                <c:ptCount val="12"/>
                <c:pt idx="0">
                  <c:v>Januar</c:v>
                </c:pt>
                <c:pt idx="1">
                  <c:v>Februar</c:v>
                </c:pt>
                <c:pt idx="2">
                  <c:v>Mars</c:v>
                </c:pt>
                <c:pt idx="3">
                  <c:v>April</c:v>
                </c:pt>
                <c:pt idx="4">
                  <c:v>Mai</c:v>
                </c:pt>
                <c:pt idx="5">
                  <c:v>Juni</c:v>
                </c:pt>
                <c:pt idx="6">
                  <c:v>Juli</c:v>
                </c:pt>
                <c:pt idx="7">
                  <c:v>August</c:v>
                </c:pt>
                <c:pt idx="8">
                  <c:v>September</c:v>
                </c:pt>
                <c:pt idx="9">
                  <c:v>Oktober</c:v>
                </c:pt>
                <c:pt idx="10">
                  <c:v>November</c:v>
                </c:pt>
                <c:pt idx="11">
                  <c:v>Desember</c:v>
                </c:pt>
              </c:strCache>
            </c:strRef>
          </c:cat>
          <c:val>
            <c:numRef>
              <c:f>Oversikt!$F$17:$Q$17</c:f>
              <c:numCache>
                <c:formatCode>#,##0.00</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2126767216"/>
        <c:axId val="-2122529856"/>
      </c:lineChart>
      <c:catAx>
        <c:axId val="-2126767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2122529856"/>
        <c:crosses val="autoZero"/>
        <c:auto val="1"/>
        <c:lblAlgn val="ctr"/>
        <c:lblOffset val="100"/>
        <c:noMultiLvlLbl val="0"/>
      </c:catAx>
      <c:valAx>
        <c:axId val="-21225298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21267672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lineChart>
        <c:grouping val="standard"/>
        <c:varyColors val="0"/>
        <c:ser>
          <c:idx val="0"/>
          <c:order val="0"/>
          <c:tx>
            <c:strRef>
              <c:f>Oversikt!$D$21:$E$21</c:f>
              <c:strCache>
                <c:ptCount val="2"/>
                <c:pt idx="0">
                  <c:v>UB Sum likvide midler</c:v>
                </c:pt>
              </c:strCache>
            </c:strRef>
          </c:tx>
          <c:spPr>
            <a:ln w="28575" cap="rnd">
              <a:solidFill>
                <a:schemeClr val="accent1">
                  <a:lumMod val="50000"/>
                </a:schemeClr>
              </a:solidFill>
              <a:round/>
            </a:ln>
            <a:effectLst/>
          </c:spPr>
          <c:marker>
            <c:symbol val="circle"/>
            <c:size val="5"/>
            <c:spPr>
              <a:solidFill>
                <a:schemeClr val="tx1"/>
              </a:solidFill>
              <a:ln w="9525">
                <a:solidFill>
                  <a:schemeClr val="accent1">
                    <a:lumMod val="50000"/>
                  </a:schemeClr>
                </a:solidFill>
              </a:ln>
              <a:effectLst/>
            </c:spPr>
          </c:marker>
          <c:cat>
            <c:strRef>
              <c:f>Oversikt!$F$5:$Q$5</c:f>
              <c:strCache>
                <c:ptCount val="12"/>
                <c:pt idx="0">
                  <c:v>Januar</c:v>
                </c:pt>
                <c:pt idx="1">
                  <c:v>Februar</c:v>
                </c:pt>
                <c:pt idx="2">
                  <c:v>Mars</c:v>
                </c:pt>
                <c:pt idx="3">
                  <c:v>April</c:v>
                </c:pt>
                <c:pt idx="4">
                  <c:v>Mai</c:v>
                </c:pt>
                <c:pt idx="5">
                  <c:v>Juni</c:v>
                </c:pt>
                <c:pt idx="6">
                  <c:v>Juli</c:v>
                </c:pt>
                <c:pt idx="7">
                  <c:v>August</c:v>
                </c:pt>
                <c:pt idx="8">
                  <c:v>September</c:v>
                </c:pt>
                <c:pt idx="9">
                  <c:v>Oktober</c:v>
                </c:pt>
                <c:pt idx="10">
                  <c:v>November</c:v>
                </c:pt>
                <c:pt idx="11">
                  <c:v>Desember</c:v>
                </c:pt>
              </c:strCache>
            </c:strRef>
          </c:cat>
          <c:val>
            <c:numRef>
              <c:f>Oversikt!$F$21:$Q$21</c:f>
              <c:numCache>
                <c:formatCode>#,##0.00</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2126384544"/>
        <c:axId val="-2126381360"/>
      </c:lineChart>
      <c:catAx>
        <c:axId val="-2126384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2126381360"/>
        <c:crosses val="autoZero"/>
        <c:auto val="1"/>
        <c:lblAlgn val="ctr"/>
        <c:lblOffset val="100"/>
        <c:noMultiLvlLbl val="0"/>
      </c:catAx>
      <c:valAx>
        <c:axId val="-2126381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21263845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203200</xdr:colOff>
      <xdr:row>1</xdr:row>
      <xdr:rowOff>38100</xdr:rowOff>
    </xdr:from>
    <xdr:to>
      <xdr:col>13</xdr:col>
      <xdr:colOff>101600</xdr:colOff>
      <xdr:row>52</xdr:row>
      <xdr:rowOff>38100</xdr:rowOff>
    </xdr:to>
    <xdr:sp macro="" textlink="">
      <xdr:nvSpPr>
        <xdr:cNvPr id="2" name="TextBox 1"/>
        <xdr:cNvSpPr txBox="1"/>
      </xdr:nvSpPr>
      <xdr:spPr>
        <a:xfrm>
          <a:off x="203200" y="203200"/>
          <a:ext cx="10629900" cy="84201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tx1"/>
              </a:solidFill>
              <a:latin typeface="Avenir Book" charset="0"/>
              <a:ea typeface="Avenir Book" charset="0"/>
              <a:cs typeface="Avenir Book" charset="0"/>
            </a:rPr>
            <a:t>Veiledning til bruk av likviditetsprognose</a:t>
          </a:r>
        </a:p>
        <a:p>
          <a:endParaRPr lang="en-US" sz="1400" baseline="0">
            <a:solidFill>
              <a:schemeClr val="tx1"/>
            </a:solidFill>
            <a:latin typeface="Avenir Book" charset="0"/>
            <a:ea typeface="Avenir Book" charset="0"/>
            <a:cs typeface="Avenir Book" charset="0"/>
          </a:endParaRPr>
        </a:p>
        <a:p>
          <a:r>
            <a:rPr lang="en-US" sz="1400" b="1" baseline="0">
              <a:solidFill>
                <a:schemeClr val="tx1"/>
              </a:solidFill>
              <a:latin typeface="Avenir Book" charset="0"/>
              <a:ea typeface="Avenir Book" charset="0"/>
              <a:cs typeface="Avenir Book" charset="0"/>
            </a:rPr>
            <a:t>Spesifikasjon av innbetalinger:</a:t>
          </a:r>
        </a:p>
        <a:p>
          <a:r>
            <a:rPr lang="en-US" sz="1400" baseline="0">
              <a:solidFill>
                <a:schemeClr val="tx1"/>
              </a:solidFill>
              <a:latin typeface="Avenir Book" charset="0"/>
              <a:ea typeface="Avenir Book" charset="0"/>
              <a:cs typeface="Avenir Book" charset="0"/>
            </a:rPr>
            <a:t>I spesifikasjonen legges informasjon om salg og innbetalinger inn. Beløpene som legges inn skal være uten merverdiavgift (mva). Det er mulig å spesifisere salget på flere produkter. Her legges også informasjon om andre innbetalinger inn (innbetalinger det ikke beregnes mva på, f. eks opptak av lån, støtte fra Innovasjon Norge, salg av anleggsmiddel, osv).</a:t>
          </a:r>
        </a:p>
        <a:p>
          <a:endParaRPr lang="en-US" sz="1400" baseline="0">
            <a:solidFill>
              <a:schemeClr val="tx1"/>
            </a:solidFill>
            <a:latin typeface="Avenir Book" charset="0"/>
            <a:ea typeface="Avenir Book" charset="0"/>
            <a:cs typeface="Avenir Book" charset="0"/>
          </a:endParaRPr>
        </a:p>
        <a:p>
          <a:r>
            <a:rPr lang="en-US" sz="1400" b="1" baseline="0">
              <a:solidFill>
                <a:schemeClr val="tx1"/>
              </a:solidFill>
              <a:latin typeface="Avenir Book" charset="0"/>
              <a:ea typeface="Avenir Book" charset="0"/>
              <a:cs typeface="Avenir Book" charset="0"/>
            </a:rPr>
            <a:t>Leverandører:</a:t>
          </a:r>
        </a:p>
        <a:p>
          <a:r>
            <a:rPr lang="en-US" sz="1400" baseline="0">
              <a:solidFill>
                <a:schemeClr val="tx1"/>
              </a:solidFill>
              <a:latin typeface="Avenir Book" charset="0"/>
              <a:ea typeface="Avenir Book" charset="0"/>
              <a:cs typeface="Avenir Book" charset="0"/>
            </a:rPr>
            <a:t>I fanen for leverandører legges informasjon om kjøp fra alle leverandørene inn. Beløpene skal være med mva. </a:t>
          </a:r>
        </a:p>
        <a:p>
          <a:endParaRPr lang="en-US" sz="1400" baseline="0">
            <a:solidFill>
              <a:schemeClr val="tx1"/>
            </a:solidFill>
            <a:latin typeface="Avenir Book" charset="0"/>
            <a:ea typeface="Avenir Book" charset="0"/>
            <a:cs typeface="Avenir Book" charset="0"/>
          </a:endParaRPr>
        </a:p>
        <a:p>
          <a:r>
            <a:rPr lang="en-US" sz="1400" b="1" baseline="0">
              <a:solidFill>
                <a:schemeClr val="tx1"/>
              </a:solidFill>
              <a:latin typeface="Avenir Book" charset="0"/>
              <a:ea typeface="Avenir Book" charset="0"/>
              <a:cs typeface="Avenir Book" charset="0"/>
            </a:rPr>
            <a:t>Ansatte:</a:t>
          </a:r>
        </a:p>
        <a:p>
          <a:r>
            <a:rPr lang="en-US" sz="1400" baseline="0">
              <a:solidFill>
                <a:schemeClr val="tx1"/>
              </a:solidFill>
              <a:latin typeface="Avenir Book" charset="0"/>
              <a:ea typeface="Avenir Book" charset="0"/>
              <a:cs typeface="Avenir Book" charset="0"/>
            </a:rPr>
            <a:t>Her skal lønnsinformasjon for de ansatte legges inn. Velg riktig sats for arbeidsgiveravgift og feriepenger fra nedtrekksmenyene. </a:t>
          </a:r>
        </a:p>
        <a:p>
          <a:endParaRPr lang="en-US" sz="1400" baseline="0">
            <a:solidFill>
              <a:schemeClr val="tx1"/>
            </a:solidFill>
            <a:latin typeface="Avenir Book" charset="0"/>
            <a:ea typeface="Avenir Book" charset="0"/>
            <a:cs typeface="Avenir Book" charset="0"/>
          </a:endParaRPr>
        </a:p>
        <a:p>
          <a:r>
            <a:rPr lang="en-US" sz="1400" b="1" baseline="0">
              <a:solidFill>
                <a:schemeClr val="tx1"/>
              </a:solidFill>
              <a:latin typeface="Avenir Book" charset="0"/>
              <a:ea typeface="Avenir Book" charset="0"/>
              <a:cs typeface="Avenir Book" charset="0"/>
            </a:rPr>
            <a:t>Spesifikasjon av utbetalinger:</a:t>
          </a:r>
        </a:p>
        <a:p>
          <a:r>
            <a:rPr lang="en-US" sz="1400">
              <a:solidFill>
                <a:schemeClr val="tx1"/>
              </a:solidFill>
              <a:latin typeface="Avenir Book" charset="0"/>
              <a:ea typeface="Avenir Book" charset="0"/>
              <a:cs typeface="Avenir Book" charset="0"/>
            </a:rPr>
            <a:t>Her</a:t>
          </a:r>
          <a:r>
            <a:rPr lang="en-US" sz="1400" baseline="0">
              <a:solidFill>
                <a:schemeClr val="tx1"/>
              </a:solidFill>
              <a:latin typeface="Avenir Book" charset="0"/>
              <a:ea typeface="Avenir Book" charset="0"/>
              <a:cs typeface="Avenir Book" charset="0"/>
            </a:rPr>
            <a:t> </a:t>
          </a:r>
          <a:r>
            <a:rPr lang="en-US" sz="1400">
              <a:solidFill>
                <a:schemeClr val="tx1"/>
              </a:solidFill>
              <a:latin typeface="Avenir Book" charset="0"/>
              <a:ea typeface="Avenir Book" charset="0"/>
              <a:cs typeface="Avenir Book" charset="0"/>
            </a:rPr>
            <a:t>oppsummeres verdiene fra fanen for leverandører og ansatte. I tillegg kan</a:t>
          </a:r>
          <a:r>
            <a:rPr lang="en-US" sz="1400" baseline="0">
              <a:solidFill>
                <a:schemeClr val="tx1"/>
              </a:solidFill>
              <a:latin typeface="Avenir Book" charset="0"/>
              <a:ea typeface="Avenir Book" charset="0"/>
              <a:cs typeface="Avenir Book" charset="0"/>
            </a:rPr>
            <a:t> det legges inn ytterligere informasjon om utbetalinger til pensjon og forsikringer. Utbetaling av forskuddsskatt legges også inn her. </a:t>
          </a:r>
        </a:p>
        <a:p>
          <a:endParaRPr lang="en-US" sz="1400" baseline="0">
            <a:solidFill>
              <a:schemeClr val="tx1"/>
            </a:solidFill>
            <a:latin typeface="Avenir Book" charset="0"/>
            <a:ea typeface="Avenir Book" charset="0"/>
            <a:cs typeface="Avenir Book" charset="0"/>
          </a:endParaRPr>
        </a:p>
        <a:p>
          <a:r>
            <a:rPr lang="en-US" sz="1400" b="1" baseline="0">
              <a:solidFill>
                <a:schemeClr val="tx1"/>
              </a:solidFill>
              <a:latin typeface="Avenir Book" charset="0"/>
              <a:ea typeface="Avenir Book" charset="0"/>
              <a:cs typeface="Avenir Book" charset="0"/>
            </a:rPr>
            <a:t>IB (Inngående balanse):</a:t>
          </a:r>
        </a:p>
        <a:p>
          <a:r>
            <a:rPr lang="en-US" sz="1400" baseline="0">
              <a:solidFill>
                <a:schemeClr val="tx1"/>
              </a:solidFill>
              <a:latin typeface="Avenir Book" charset="0"/>
              <a:ea typeface="Avenir Book" charset="0"/>
              <a:cs typeface="Avenir Book" charset="0"/>
            </a:rPr>
            <a:t>Legg inn saldoen på bankkontoene til selskapet.</a:t>
          </a:r>
        </a:p>
        <a:p>
          <a:endParaRPr lang="en-US" sz="1400" baseline="0">
            <a:solidFill>
              <a:schemeClr val="tx1"/>
            </a:solidFill>
            <a:latin typeface="Avenir Book" charset="0"/>
            <a:ea typeface="Avenir Book" charset="0"/>
            <a:cs typeface="Avenir Book" charset="0"/>
          </a:endParaRPr>
        </a:p>
        <a:p>
          <a:r>
            <a:rPr lang="en-US" sz="1400" b="1" baseline="0">
              <a:solidFill>
                <a:schemeClr val="tx1"/>
              </a:solidFill>
              <a:latin typeface="Avenir Book" charset="0"/>
              <a:ea typeface="Avenir Book" charset="0"/>
              <a:cs typeface="Avenir Book" charset="0"/>
            </a:rPr>
            <a:t>Oversikt:</a:t>
          </a:r>
        </a:p>
        <a:p>
          <a:r>
            <a:rPr lang="en-US" sz="1400" baseline="0">
              <a:solidFill>
                <a:schemeClr val="tx1"/>
              </a:solidFill>
              <a:latin typeface="Avenir Book" charset="0"/>
              <a:ea typeface="Avenir Book" charset="0"/>
              <a:cs typeface="Avenir Book" charset="0"/>
            </a:rPr>
            <a:t>Denne fanen viser en overordnet oversikt over likviditeten til selskapet. Under "Innstillinger" på venstre side kan selskapsnavn og årtall legges inn. Det er også mulig å simulere hvordan endret kredittid til kunder, økning i salg og økning i kjøp påvirker likviditeten til selskapet. </a:t>
          </a:r>
        </a:p>
        <a:p>
          <a:endParaRPr lang="en-US" sz="1400" baseline="0">
            <a:solidFill>
              <a:schemeClr val="tx1"/>
            </a:solidFill>
            <a:latin typeface="Avenir Book" charset="0"/>
            <a:ea typeface="Avenir Book" charset="0"/>
            <a:cs typeface="Avenir Book" charset="0"/>
          </a:endParaRPr>
        </a:p>
        <a:p>
          <a:r>
            <a:rPr lang="en-US" sz="1400" b="1" baseline="0">
              <a:solidFill>
                <a:schemeClr val="tx1"/>
              </a:solidFill>
              <a:latin typeface="Avenir Book" charset="0"/>
              <a:ea typeface="Avenir Book" charset="0"/>
              <a:cs typeface="Avenir Book" charset="0"/>
            </a:rPr>
            <a:t>Annet:</a:t>
          </a:r>
        </a:p>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tx1"/>
              </a:solidFill>
              <a:latin typeface="Avenir Book" charset="0"/>
              <a:ea typeface="Avenir Book" charset="0"/>
              <a:cs typeface="Avenir Book" charset="0"/>
            </a:rPr>
            <a:t>I</a:t>
          </a:r>
          <a:r>
            <a:rPr lang="en-US" sz="1400" baseline="0">
              <a:solidFill>
                <a:schemeClr val="tx1"/>
              </a:solidFill>
              <a:latin typeface="Avenir Book" charset="0"/>
              <a:ea typeface="Avenir Book" charset="0"/>
              <a:cs typeface="Avenir Book" charset="0"/>
            </a:rPr>
            <a:t> a</a:t>
          </a:r>
          <a:r>
            <a:rPr lang="en-US" sz="1400">
              <a:solidFill>
                <a:schemeClr val="tx1"/>
              </a:solidFill>
              <a:latin typeface="Avenir Book" charset="0"/>
              <a:ea typeface="Avenir Book" charset="0"/>
              <a:cs typeface="Avenir Book" charset="0"/>
            </a:rPr>
            <a:t>lle lysegule celler</a:t>
          </a:r>
          <a:r>
            <a:rPr lang="en-US" sz="1400" baseline="0">
              <a:solidFill>
                <a:schemeClr val="tx1"/>
              </a:solidFill>
              <a:latin typeface="Avenir Book" charset="0"/>
              <a:ea typeface="Avenir Book" charset="0"/>
              <a:cs typeface="Avenir Book" charset="0"/>
            </a:rPr>
            <a:t> kan det legges inn verdier. Nærmere forklaring av hva som skal legges inn vises i kommentarene ved å hode pekeren over cellen (celler med en rød trekant øverst i høyre hjørne)</a:t>
          </a:r>
        </a:p>
        <a:p>
          <a:endParaRPr lang="en-US" sz="1400">
            <a:solidFill>
              <a:schemeClr val="tx1"/>
            </a:solidFill>
            <a:latin typeface="Century Gothic" charset="0"/>
            <a:ea typeface="Century Gothic" charset="0"/>
            <a:cs typeface="Century Gothic"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15874</xdr:colOff>
      <xdr:row>22</xdr:row>
      <xdr:rowOff>162982</xdr:rowOff>
    </xdr:from>
    <xdr:to>
      <xdr:col>8</xdr:col>
      <xdr:colOff>783167</xdr:colOff>
      <xdr:row>43</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15875</xdr:colOff>
      <xdr:row>22</xdr:row>
      <xdr:rowOff>162983</xdr:rowOff>
    </xdr:from>
    <xdr:to>
      <xdr:col>14</xdr:col>
      <xdr:colOff>984250</xdr:colOff>
      <xdr:row>43</xdr:row>
      <xdr:rowOff>169332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 Id="rId2"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 Id="rId2"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6.vml"/><Relationship Id="rId3"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C55" sqref="C55"/>
    </sheetView>
  </sheetViews>
  <sheetFormatPr baseColWidth="10" defaultRowHeight="13" x14ac:dyDescent="0.15"/>
  <cols>
    <col min="1" max="16384" width="10.83203125" style="6"/>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7"/>
  <sheetViews>
    <sheetView showGridLines="0" zoomScale="130" zoomScaleNormal="130" zoomScalePageLayoutView="130" workbookViewId="0">
      <pane xSplit="5" topLeftCell="F1" activePane="topRight" state="frozen"/>
      <selection pane="topRight" activeCell="B2" sqref="B2"/>
    </sheetView>
  </sheetViews>
  <sheetFormatPr baseColWidth="10" defaultColWidth="14.5" defaultRowHeight="15.75" customHeight="1" x14ac:dyDescent="0.25"/>
  <cols>
    <col min="1" max="1" width="20.83203125" style="82" customWidth="1"/>
    <col min="2" max="2" width="14.5" style="82"/>
    <col min="3" max="3" width="10.83203125" style="82" hidden="1" customWidth="1"/>
    <col min="4" max="4" width="0" style="82" hidden="1" customWidth="1"/>
    <col min="5" max="5" width="14.5" style="82"/>
    <col min="6" max="6" width="19.5" style="82" customWidth="1"/>
    <col min="7" max="16384" width="14.5" style="82"/>
  </cols>
  <sheetData>
    <row r="1" spans="1:18" ht="30" x14ac:dyDescent="0.25">
      <c r="A1" s="79" t="s">
        <v>98</v>
      </c>
      <c r="B1" s="80" t="s">
        <v>99</v>
      </c>
      <c r="C1" s="80" t="s">
        <v>100</v>
      </c>
      <c r="D1" s="80" t="s">
        <v>120</v>
      </c>
      <c r="E1" s="80" t="s">
        <v>101</v>
      </c>
      <c r="F1" s="81"/>
      <c r="G1" s="81" t="s">
        <v>102</v>
      </c>
      <c r="H1" s="81" t="s">
        <v>103</v>
      </c>
      <c r="I1" s="81" t="s">
        <v>104</v>
      </c>
      <c r="J1" s="81" t="s">
        <v>105</v>
      </c>
      <c r="K1" s="81" t="s">
        <v>106</v>
      </c>
      <c r="L1" s="81" t="s">
        <v>107</v>
      </c>
      <c r="M1" s="81" t="s">
        <v>108</v>
      </c>
      <c r="N1" s="81" t="s">
        <v>109</v>
      </c>
      <c r="O1" s="81" t="s">
        <v>110</v>
      </c>
      <c r="P1" s="81" t="s">
        <v>111</v>
      </c>
      <c r="Q1" s="81" t="s">
        <v>112</v>
      </c>
      <c r="R1" s="81" t="s">
        <v>113</v>
      </c>
    </row>
    <row r="2" spans="1:18" ht="15" x14ac:dyDescent="0.25">
      <c r="A2" s="83" t="s">
        <v>63</v>
      </c>
      <c r="B2" s="84"/>
      <c r="C2" s="85">
        <f>Oversikt!B12</f>
        <v>0</v>
      </c>
      <c r="D2" s="86">
        <f t="shared" ref="D2:D11" si="0">B2*(1+C2)</f>
        <v>0</v>
      </c>
      <c r="E2" s="86">
        <f t="shared" ref="E2:E11" si="1">D2/12</f>
        <v>0</v>
      </c>
      <c r="F2" s="87" t="str">
        <f t="shared" ref="F2:F11" si="2">A2</f>
        <v>Produkt 1</v>
      </c>
      <c r="G2" s="88">
        <f t="shared" ref="G2:R2" si="3">$E2</f>
        <v>0</v>
      </c>
      <c r="H2" s="88">
        <f t="shared" si="3"/>
        <v>0</v>
      </c>
      <c r="I2" s="88">
        <f t="shared" si="3"/>
        <v>0</v>
      </c>
      <c r="J2" s="88">
        <f t="shared" si="3"/>
        <v>0</v>
      </c>
      <c r="K2" s="88">
        <f t="shared" si="3"/>
        <v>0</v>
      </c>
      <c r="L2" s="88">
        <f t="shared" si="3"/>
        <v>0</v>
      </c>
      <c r="M2" s="88">
        <f t="shared" si="3"/>
        <v>0</v>
      </c>
      <c r="N2" s="88">
        <f t="shared" si="3"/>
        <v>0</v>
      </c>
      <c r="O2" s="88">
        <f t="shared" si="3"/>
        <v>0</v>
      </c>
      <c r="P2" s="88">
        <f t="shared" si="3"/>
        <v>0</v>
      </c>
      <c r="Q2" s="88">
        <f t="shared" si="3"/>
        <v>0</v>
      </c>
      <c r="R2" s="88">
        <f t="shared" si="3"/>
        <v>0</v>
      </c>
    </row>
    <row r="3" spans="1:18" ht="15" x14ac:dyDescent="0.25">
      <c r="A3" s="89" t="s">
        <v>64</v>
      </c>
      <c r="B3" s="84"/>
      <c r="C3" s="85">
        <f>Oversikt!B13</f>
        <v>0</v>
      </c>
      <c r="D3" s="86">
        <f t="shared" si="0"/>
        <v>0</v>
      </c>
      <c r="E3" s="86">
        <f t="shared" si="1"/>
        <v>0</v>
      </c>
      <c r="F3" s="87" t="str">
        <f t="shared" si="2"/>
        <v>Produkt 2</v>
      </c>
      <c r="G3" s="88">
        <f t="shared" ref="G3:R3" si="4">$E3</f>
        <v>0</v>
      </c>
      <c r="H3" s="88">
        <f t="shared" si="4"/>
        <v>0</v>
      </c>
      <c r="I3" s="88">
        <f t="shared" si="4"/>
        <v>0</v>
      </c>
      <c r="J3" s="88">
        <f t="shared" si="4"/>
        <v>0</v>
      </c>
      <c r="K3" s="88">
        <f t="shared" si="4"/>
        <v>0</v>
      </c>
      <c r="L3" s="88">
        <f t="shared" si="4"/>
        <v>0</v>
      </c>
      <c r="M3" s="88">
        <f t="shared" si="4"/>
        <v>0</v>
      </c>
      <c r="N3" s="88">
        <f t="shared" si="4"/>
        <v>0</v>
      </c>
      <c r="O3" s="88">
        <f t="shared" si="4"/>
        <v>0</v>
      </c>
      <c r="P3" s="88">
        <f t="shared" si="4"/>
        <v>0</v>
      </c>
      <c r="Q3" s="88">
        <f t="shared" si="4"/>
        <v>0</v>
      </c>
      <c r="R3" s="88">
        <f t="shared" si="4"/>
        <v>0</v>
      </c>
    </row>
    <row r="4" spans="1:18" ht="15" x14ac:dyDescent="0.25">
      <c r="A4" s="89" t="s">
        <v>65</v>
      </c>
      <c r="B4" s="84"/>
      <c r="C4" s="85">
        <f>Oversikt!B14</f>
        <v>0</v>
      </c>
      <c r="D4" s="86">
        <f t="shared" si="0"/>
        <v>0</v>
      </c>
      <c r="E4" s="86">
        <f t="shared" si="1"/>
        <v>0</v>
      </c>
      <c r="F4" s="87" t="str">
        <f t="shared" si="2"/>
        <v>Produkt 3</v>
      </c>
      <c r="G4" s="88">
        <f t="shared" ref="G4:R4" si="5">$E4</f>
        <v>0</v>
      </c>
      <c r="H4" s="88">
        <f t="shared" si="5"/>
        <v>0</v>
      </c>
      <c r="I4" s="88">
        <f t="shared" si="5"/>
        <v>0</v>
      </c>
      <c r="J4" s="88">
        <f t="shared" si="5"/>
        <v>0</v>
      </c>
      <c r="K4" s="88">
        <f t="shared" si="5"/>
        <v>0</v>
      </c>
      <c r="L4" s="88">
        <f t="shared" si="5"/>
        <v>0</v>
      </c>
      <c r="M4" s="88">
        <f t="shared" si="5"/>
        <v>0</v>
      </c>
      <c r="N4" s="88">
        <f t="shared" si="5"/>
        <v>0</v>
      </c>
      <c r="O4" s="88">
        <f t="shared" si="5"/>
        <v>0</v>
      </c>
      <c r="P4" s="88">
        <f t="shared" si="5"/>
        <v>0</v>
      </c>
      <c r="Q4" s="88">
        <f t="shared" si="5"/>
        <v>0</v>
      </c>
      <c r="R4" s="88">
        <f t="shared" si="5"/>
        <v>0</v>
      </c>
    </row>
    <row r="5" spans="1:18" ht="15" x14ac:dyDescent="0.25">
      <c r="A5" s="89" t="s">
        <v>66</v>
      </c>
      <c r="B5" s="84"/>
      <c r="C5" s="85">
        <f>Oversikt!B15</f>
        <v>0</v>
      </c>
      <c r="D5" s="86">
        <f t="shared" si="0"/>
        <v>0</v>
      </c>
      <c r="E5" s="86">
        <f t="shared" si="1"/>
        <v>0</v>
      </c>
      <c r="F5" s="87" t="str">
        <f t="shared" si="2"/>
        <v>Produkt 4</v>
      </c>
      <c r="G5" s="88">
        <f t="shared" ref="G5:R5" si="6">$E5</f>
        <v>0</v>
      </c>
      <c r="H5" s="88">
        <f t="shared" si="6"/>
        <v>0</v>
      </c>
      <c r="I5" s="88">
        <f t="shared" si="6"/>
        <v>0</v>
      </c>
      <c r="J5" s="88">
        <f t="shared" si="6"/>
        <v>0</v>
      </c>
      <c r="K5" s="88">
        <f t="shared" si="6"/>
        <v>0</v>
      </c>
      <c r="L5" s="88">
        <f t="shared" si="6"/>
        <v>0</v>
      </c>
      <c r="M5" s="88">
        <f t="shared" si="6"/>
        <v>0</v>
      </c>
      <c r="N5" s="88">
        <f t="shared" si="6"/>
        <v>0</v>
      </c>
      <c r="O5" s="88">
        <f t="shared" si="6"/>
        <v>0</v>
      </c>
      <c r="P5" s="88">
        <f t="shared" si="6"/>
        <v>0</v>
      </c>
      <c r="Q5" s="88">
        <f t="shared" si="6"/>
        <v>0</v>
      </c>
      <c r="R5" s="88">
        <f t="shared" si="6"/>
        <v>0</v>
      </c>
    </row>
    <row r="6" spans="1:18" ht="15" x14ac:dyDescent="0.25">
      <c r="A6" s="89" t="s">
        <v>67</v>
      </c>
      <c r="B6" s="84"/>
      <c r="C6" s="85">
        <f>Oversikt!B16</f>
        <v>0</v>
      </c>
      <c r="D6" s="86">
        <f t="shared" si="0"/>
        <v>0</v>
      </c>
      <c r="E6" s="86">
        <f t="shared" si="1"/>
        <v>0</v>
      </c>
      <c r="F6" s="87" t="str">
        <f t="shared" si="2"/>
        <v>Produkt 5</v>
      </c>
      <c r="G6" s="88">
        <f t="shared" ref="G6:R6" si="7">$E6</f>
        <v>0</v>
      </c>
      <c r="H6" s="88">
        <f t="shared" si="7"/>
        <v>0</v>
      </c>
      <c r="I6" s="88">
        <f t="shared" si="7"/>
        <v>0</v>
      </c>
      <c r="J6" s="88">
        <f t="shared" si="7"/>
        <v>0</v>
      </c>
      <c r="K6" s="88">
        <f t="shared" si="7"/>
        <v>0</v>
      </c>
      <c r="L6" s="88">
        <f t="shared" si="7"/>
        <v>0</v>
      </c>
      <c r="M6" s="88">
        <f t="shared" si="7"/>
        <v>0</v>
      </c>
      <c r="N6" s="88">
        <f t="shared" si="7"/>
        <v>0</v>
      </c>
      <c r="O6" s="88">
        <f t="shared" si="7"/>
        <v>0</v>
      </c>
      <c r="P6" s="88">
        <f t="shared" si="7"/>
        <v>0</v>
      </c>
      <c r="Q6" s="88">
        <f t="shared" si="7"/>
        <v>0</v>
      </c>
      <c r="R6" s="88">
        <f t="shared" si="7"/>
        <v>0</v>
      </c>
    </row>
    <row r="7" spans="1:18" ht="15" x14ac:dyDescent="0.25">
      <c r="A7" s="89" t="s">
        <v>68</v>
      </c>
      <c r="B7" s="84"/>
      <c r="C7" s="85">
        <f>Oversikt!B17</f>
        <v>0</v>
      </c>
      <c r="D7" s="86">
        <f t="shared" si="0"/>
        <v>0</v>
      </c>
      <c r="E7" s="86">
        <f t="shared" si="1"/>
        <v>0</v>
      </c>
      <c r="F7" s="87" t="str">
        <f t="shared" si="2"/>
        <v>Produkt 6</v>
      </c>
      <c r="G7" s="88">
        <f t="shared" ref="G7:R7" si="8">$E7</f>
        <v>0</v>
      </c>
      <c r="H7" s="88">
        <f t="shared" si="8"/>
        <v>0</v>
      </c>
      <c r="I7" s="88">
        <f t="shared" si="8"/>
        <v>0</v>
      </c>
      <c r="J7" s="88">
        <f t="shared" si="8"/>
        <v>0</v>
      </c>
      <c r="K7" s="88">
        <f t="shared" si="8"/>
        <v>0</v>
      </c>
      <c r="L7" s="88">
        <f t="shared" si="8"/>
        <v>0</v>
      </c>
      <c r="M7" s="88">
        <f t="shared" si="8"/>
        <v>0</v>
      </c>
      <c r="N7" s="88">
        <f t="shared" si="8"/>
        <v>0</v>
      </c>
      <c r="O7" s="88">
        <f t="shared" si="8"/>
        <v>0</v>
      </c>
      <c r="P7" s="88">
        <f t="shared" si="8"/>
        <v>0</v>
      </c>
      <c r="Q7" s="88">
        <f t="shared" si="8"/>
        <v>0</v>
      </c>
      <c r="R7" s="88">
        <f t="shared" si="8"/>
        <v>0</v>
      </c>
    </row>
    <row r="8" spans="1:18" ht="15" x14ac:dyDescent="0.25">
      <c r="A8" s="89" t="s">
        <v>69</v>
      </c>
      <c r="B8" s="84"/>
      <c r="C8" s="85">
        <f>Oversikt!B18</f>
        <v>0</v>
      </c>
      <c r="D8" s="86">
        <f t="shared" si="0"/>
        <v>0</v>
      </c>
      <c r="E8" s="86">
        <f t="shared" si="1"/>
        <v>0</v>
      </c>
      <c r="F8" s="87" t="str">
        <f t="shared" si="2"/>
        <v>Produkt 7</v>
      </c>
      <c r="G8" s="88">
        <f t="shared" ref="G8:R8" si="9">$E8</f>
        <v>0</v>
      </c>
      <c r="H8" s="88">
        <f t="shared" si="9"/>
        <v>0</v>
      </c>
      <c r="I8" s="88">
        <f t="shared" si="9"/>
        <v>0</v>
      </c>
      <c r="J8" s="88">
        <f t="shared" si="9"/>
        <v>0</v>
      </c>
      <c r="K8" s="88">
        <f t="shared" si="9"/>
        <v>0</v>
      </c>
      <c r="L8" s="88">
        <f t="shared" si="9"/>
        <v>0</v>
      </c>
      <c r="M8" s="88">
        <f t="shared" si="9"/>
        <v>0</v>
      </c>
      <c r="N8" s="88">
        <f t="shared" si="9"/>
        <v>0</v>
      </c>
      <c r="O8" s="88">
        <f t="shared" si="9"/>
        <v>0</v>
      </c>
      <c r="P8" s="88">
        <f t="shared" si="9"/>
        <v>0</v>
      </c>
      <c r="Q8" s="88">
        <f t="shared" si="9"/>
        <v>0</v>
      </c>
      <c r="R8" s="88">
        <f t="shared" si="9"/>
        <v>0</v>
      </c>
    </row>
    <row r="9" spans="1:18" ht="15" x14ac:dyDescent="0.25">
      <c r="A9" s="89" t="s">
        <v>70</v>
      </c>
      <c r="B9" s="84"/>
      <c r="C9" s="85">
        <f>Oversikt!B19</f>
        <v>0</v>
      </c>
      <c r="D9" s="86">
        <f t="shared" si="0"/>
        <v>0</v>
      </c>
      <c r="E9" s="86">
        <f t="shared" si="1"/>
        <v>0</v>
      </c>
      <c r="F9" s="87" t="str">
        <f t="shared" si="2"/>
        <v>Produkt 8</v>
      </c>
      <c r="G9" s="88">
        <f t="shared" ref="G9:R9" si="10">$E9</f>
        <v>0</v>
      </c>
      <c r="H9" s="88">
        <f t="shared" si="10"/>
        <v>0</v>
      </c>
      <c r="I9" s="88">
        <f t="shared" si="10"/>
        <v>0</v>
      </c>
      <c r="J9" s="88">
        <f t="shared" si="10"/>
        <v>0</v>
      </c>
      <c r="K9" s="88">
        <f t="shared" si="10"/>
        <v>0</v>
      </c>
      <c r="L9" s="88">
        <f t="shared" si="10"/>
        <v>0</v>
      </c>
      <c r="M9" s="88">
        <f t="shared" si="10"/>
        <v>0</v>
      </c>
      <c r="N9" s="88">
        <f t="shared" si="10"/>
        <v>0</v>
      </c>
      <c r="O9" s="88">
        <f t="shared" si="10"/>
        <v>0</v>
      </c>
      <c r="P9" s="88">
        <f t="shared" si="10"/>
        <v>0</v>
      </c>
      <c r="Q9" s="88">
        <f t="shared" si="10"/>
        <v>0</v>
      </c>
      <c r="R9" s="88">
        <f t="shared" si="10"/>
        <v>0</v>
      </c>
    </row>
    <row r="10" spans="1:18" ht="15" x14ac:dyDescent="0.25">
      <c r="A10" s="89" t="s">
        <v>71</v>
      </c>
      <c r="B10" s="84"/>
      <c r="C10" s="85">
        <f>Oversikt!B20</f>
        <v>0</v>
      </c>
      <c r="D10" s="86">
        <f t="shared" si="0"/>
        <v>0</v>
      </c>
      <c r="E10" s="86">
        <f t="shared" si="1"/>
        <v>0</v>
      </c>
      <c r="F10" s="87" t="str">
        <f t="shared" si="2"/>
        <v>Produkt 9</v>
      </c>
      <c r="G10" s="88">
        <f t="shared" ref="G10:R10" si="11">$E10</f>
        <v>0</v>
      </c>
      <c r="H10" s="88">
        <f t="shared" si="11"/>
        <v>0</v>
      </c>
      <c r="I10" s="88">
        <f t="shared" si="11"/>
        <v>0</v>
      </c>
      <c r="J10" s="88">
        <f t="shared" si="11"/>
        <v>0</v>
      </c>
      <c r="K10" s="88">
        <f t="shared" si="11"/>
        <v>0</v>
      </c>
      <c r="L10" s="88">
        <f t="shared" si="11"/>
        <v>0</v>
      </c>
      <c r="M10" s="88">
        <f t="shared" si="11"/>
        <v>0</v>
      </c>
      <c r="N10" s="88">
        <f t="shared" si="11"/>
        <v>0</v>
      </c>
      <c r="O10" s="88">
        <f t="shared" si="11"/>
        <v>0</v>
      </c>
      <c r="P10" s="88">
        <f t="shared" si="11"/>
        <v>0</v>
      </c>
      <c r="Q10" s="88">
        <f t="shared" si="11"/>
        <v>0</v>
      </c>
      <c r="R10" s="88">
        <f t="shared" si="11"/>
        <v>0</v>
      </c>
    </row>
    <row r="11" spans="1:18" ht="15" x14ac:dyDescent="0.25">
      <c r="A11" s="90" t="s">
        <v>72</v>
      </c>
      <c r="B11" s="91"/>
      <c r="C11" s="92">
        <f>Oversikt!B21</f>
        <v>0</v>
      </c>
      <c r="D11" s="93">
        <f t="shared" si="0"/>
        <v>0</v>
      </c>
      <c r="E11" s="93">
        <f t="shared" si="1"/>
        <v>0</v>
      </c>
      <c r="F11" s="87" t="str">
        <f t="shared" si="2"/>
        <v>Produkt 10</v>
      </c>
      <c r="G11" s="88">
        <f t="shared" ref="G11:R11" si="12">$E11</f>
        <v>0</v>
      </c>
      <c r="H11" s="88">
        <f t="shared" si="12"/>
        <v>0</v>
      </c>
      <c r="I11" s="88">
        <f t="shared" si="12"/>
        <v>0</v>
      </c>
      <c r="J11" s="88">
        <f t="shared" si="12"/>
        <v>0</v>
      </c>
      <c r="K11" s="88">
        <f t="shared" si="12"/>
        <v>0</v>
      </c>
      <c r="L11" s="88">
        <f t="shared" si="12"/>
        <v>0</v>
      </c>
      <c r="M11" s="88">
        <f t="shared" si="12"/>
        <v>0</v>
      </c>
      <c r="N11" s="88">
        <f t="shared" si="12"/>
        <v>0</v>
      </c>
      <c r="O11" s="88">
        <f t="shared" si="12"/>
        <v>0</v>
      </c>
      <c r="P11" s="88">
        <f t="shared" si="12"/>
        <v>0</v>
      </c>
      <c r="Q11" s="88">
        <f t="shared" si="12"/>
        <v>0</v>
      </c>
      <c r="R11" s="88">
        <f t="shared" si="12"/>
        <v>0</v>
      </c>
    </row>
    <row r="12" spans="1:18" ht="15" x14ac:dyDescent="0.25">
      <c r="A12" s="94" t="s">
        <v>39</v>
      </c>
      <c r="B12" s="95">
        <f>SUM(B2:B11)</f>
        <v>0</v>
      </c>
      <c r="C12" s="96"/>
      <c r="D12" s="95">
        <f t="shared" ref="D12:E12" si="13">SUM(D2:D11)</f>
        <v>0</v>
      </c>
      <c r="E12" s="95">
        <f t="shared" si="13"/>
        <v>0</v>
      </c>
      <c r="F12" s="97" t="s">
        <v>39</v>
      </c>
      <c r="G12" s="98">
        <f t="shared" ref="G12:R12" si="14">SUM(G2:G11)</f>
        <v>0</v>
      </c>
      <c r="H12" s="98">
        <f t="shared" si="14"/>
        <v>0</v>
      </c>
      <c r="I12" s="98">
        <f t="shared" si="14"/>
        <v>0</v>
      </c>
      <c r="J12" s="98">
        <f t="shared" si="14"/>
        <v>0</v>
      </c>
      <c r="K12" s="98">
        <f t="shared" si="14"/>
        <v>0</v>
      </c>
      <c r="L12" s="98">
        <f t="shared" si="14"/>
        <v>0</v>
      </c>
      <c r="M12" s="98">
        <f t="shared" si="14"/>
        <v>0</v>
      </c>
      <c r="N12" s="98">
        <f t="shared" si="14"/>
        <v>0</v>
      </c>
      <c r="O12" s="98">
        <f t="shared" si="14"/>
        <v>0</v>
      </c>
      <c r="P12" s="98">
        <f t="shared" si="14"/>
        <v>0</v>
      </c>
      <c r="Q12" s="98">
        <f t="shared" si="14"/>
        <v>0</v>
      </c>
      <c r="R12" s="98">
        <f t="shared" si="14"/>
        <v>0</v>
      </c>
    </row>
    <row r="13" spans="1:18" ht="13" customHeight="1" x14ac:dyDescent="0.25">
      <c r="A13" s="99"/>
      <c r="F13" s="87"/>
      <c r="G13" s="88"/>
      <c r="H13" s="88"/>
      <c r="I13" s="88"/>
      <c r="J13" s="88"/>
      <c r="K13" s="88"/>
      <c r="L13" s="88"/>
      <c r="M13" s="88"/>
      <c r="N13" s="88"/>
      <c r="O13" s="88"/>
      <c r="P13" s="88"/>
      <c r="Q13" s="88"/>
      <c r="R13" s="88"/>
    </row>
    <row r="14" spans="1:18" ht="13" customHeight="1" x14ac:dyDescent="0.25">
      <c r="A14" s="100" t="s">
        <v>128</v>
      </c>
      <c r="B14" s="101"/>
      <c r="C14" s="102"/>
      <c r="D14" s="102"/>
      <c r="E14" s="103"/>
      <c r="F14" s="82" t="s">
        <v>73</v>
      </c>
      <c r="G14" s="91"/>
      <c r="H14" s="91">
        <v>0</v>
      </c>
      <c r="I14" s="91"/>
      <c r="J14" s="91">
        <v>0</v>
      </c>
      <c r="K14" s="91">
        <v>0</v>
      </c>
      <c r="L14" s="91">
        <v>0</v>
      </c>
      <c r="M14" s="91">
        <v>0</v>
      </c>
      <c r="N14" s="91">
        <v>0</v>
      </c>
      <c r="O14" s="91">
        <v>0</v>
      </c>
      <c r="P14" s="91">
        <v>0</v>
      </c>
      <c r="Q14" s="91">
        <v>0</v>
      </c>
      <c r="R14" s="91">
        <v>0</v>
      </c>
    </row>
    <row r="15" spans="1:18" ht="13" customHeight="1" x14ac:dyDescent="0.25">
      <c r="A15" s="99"/>
      <c r="F15" s="97" t="s">
        <v>39</v>
      </c>
      <c r="G15" s="98">
        <f t="shared" ref="G15:R15" si="15">SUM(G14)</f>
        <v>0</v>
      </c>
      <c r="H15" s="98">
        <f t="shared" si="15"/>
        <v>0</v>
      </c>
      <c r="I15" s="98">
        <f t="shared" si="15"/>
        <v>0</v>
      </c>
      <c r="J15" s="98">
        <f t="shared" si="15"/>
        <v>0</v>
      </c>
      <c r="K15" s="98">
        <f t="shared" si="15"/>
        <v>0</v>
      </c>
      <c r="L15" s="98">
        <f t="shared" si="15"/>
        <v>0</v>
      </c>
      <c r="M15" s="98">
        <f t="shared" si="15"/>
        <v>0</v>
      </c>
      <c r="N15" s="98">
        <f t="shared" si="15"/>
        <v>0</v>
      </c>
      <c r="O15" s="98">
        <f t="shared" si="15"/>
        <v>0</v>
      </c>
      <c r="P15" s="98">
        <f t="shared" si="15"/>
        <v>0</v>
      </c>
      <c r="Q15" s="98">
        <f t="shared" si="15"/>
        <v>0</v>
      </c>
      <c r="R15" s="98">
        <f t="shared" si="15"/>
        <v>0</v>
      </c>
    </row>
    <row r="16" spans="1:18" ht="13" customHeight="1" x14ac:dyDescent="0.25">
      <c r="A16" s="104"/>
      <c r="F16" s="25"/>
      <c r="G16" s="105"/>
      <c r="H16" s="105"/>
      <c r="I16" s="105"/>
      <c r="J16" s="105"/>
      <c r="K16" s="105"/>
      <c r="L16" s="105"/>
      <c r="M16" s="105"/>
      <c r="N16" s="105"/>
      <c r="O16" s="105"/>
      <c r="P16" s="105"/>
      <c r="Q16" s="105"/>
      <c r="R16" s="105"/>
    </row>
    <row r="17" spans="1:18" ht="13" customHeight="1" x14ac:dyDescent="0.25">
      <c r="B17" s="106"/>
      <c r="C17" s="106"/>
      <c r="D17" s="106"/>
      <c r="E17" s="106"/>
      <c r="F17" s="82" t="s">
        <v>73</v>
      </c>
      <c r="G17" s="91">
        <v>0</v>
      </c>
      <c r="H17" s="91">
        <v>0</v>
      </c>
      <c r="I17" s="91">
        <v>0</v>
      </c>
      <c r="J17" s="91">
        <v>0</v>
      </c>
      <c r="K17" s="91">
        <v>0</v>
      </c>
      <c r="L17" s="91">
        <v>0</v>
      </c>
      <c r="M17" s="91">
        <v>0</v>
      </c>
      <c r="N17" s="91">
        <v>0</v>
      </c>
      <c r="O17" s="91">
        <v>0</v>
      </c>
      <c r="P17" s="91">
        <v>0</v>
      </c>
      <c r="Q17" s="91">
        <v>0</v>
      </c>
      <c r="R17" s="91">
        <v>0</v>
      </c>
    </row>
    <row r="18" spans="1:18" ht="13" customHeight="1" x14ac:dyDescent="0.25">
      <c r="A18" s="99"/>
      <c r="F18" s="97" t="s">
        <v>39</v>
      </c>
      <c r="G18" s="98">
        <f t="shared" ref="G18:R18" si="16">SUM(G17)</f>
        <v>0</v>
      </c>
      <c r="H18" s="98">
        <f t="shared" si="16"/>
        <v>0</v>
      </c>
      <c r="I18" s="98">
        <f t="shared" si="16"/>
        <v>0</v>
      </c>
      <c r="J18" s="98">
        <f t="shared" si="16"/>
        <v>0</v>
      </c>
      <c r="K18" s="98">
        <f t="shared" si="16"/>
        <v>0</v>
      </c>
      <c r="L18" s="98">
        <f t="shared" si="16"/>
        <v>0</v>
      </c>
      <c r="M18" s="98">
        <f t="shared" si="16"/>
        <v>0</v>
      </c>
      <c r="N18" s="98">
        <f t="shared" si="16"/>
        <v>0</v>
      </c>
      <c r="O18" s="98">
        <f t="shared" si="16"/>
        <v>0</v>
      </c>
      <c r="P18" s="98">
        <f t="shared" si="16"/>
        <v>0</v>
      </c>
      <c r="Q18" s="98">
        <f t="shared" si="16"/>
        <v>0</v>
      </c>
      <c r="R18" s="98">
        <f t="shared" si="16"/>
        <v>0</v>
      </c>
    </row>
    <row r="19" spans="1:18" ht="15" x14ac:dyDescent="0.25">
      <c r="F19" s="87"/>
      <c r="G19" s="88"/>
      <c r="H19" s="88"/>
      <c r="I19" s="88"/>
      <c r="J19" s="88"/>
      <c r="K19" s="88"/>
      <c r="L19" s="88"/>
      <c r="M19" s="88"/>
      <c r="N19" s="88"/>
      <c r="O19" s="88"/>
      <c r="P19" s="88"/>
      <c r="Q19" s="88"/>
      <c r="R19" s="88"/>
    </row>
    <row r="20" spans="1:18" ht="15" x14ac:dyDescent="0.25">
      <c r="F20" s="82" t="s">
        <v>40</v>
      </c>
      <c r="G20" s="106">
        <f t="shared" ref="G20:R20" si="17">G12*0.25</f>
        <v>0</v>
      </c>
      <c r="H20" s="106">
        <f t="shared" si="17"/>
        <v>0</v>
      </c>
      <c r="I20" s="106">
        <f t="shared" si="17"/>
        <v>0</v>
      </c>
      <c r="J20" s="106">
        <f t="shared" si="17"/>
        <v>0</v>
      </c>
      <c r="K20" s="106">
        <f t="shared" si="17"/>
        <v>0</v>
      </c>
      <c r="L20" s="106">
        <f t="shared" si="17"/>
        <v>0</v>
      </c>
      <c r="M20" s="106">
        <f t="shared" si="17"/>
        <v>0</v>
      </c>
      <c r="N20" s="106">
        <f t="shared" si="17"/>
        <v>0</v>
      </c>
      <c r="O20" s="106">
        <f t="shared" si="17"/>
        <v>0</v>
      </c>
      <c r="P20" s="106">
        <f t="shared" si="17"/>
        <v>0</v>
      </c>
      <c r="Q20" s="106">
        <f t="shared" si="17"/>
        <v>0</v>
      </c>
      <c r="R20" s="106">
        <f t="shared" si="17"/>
        <v>0</v>
      </c>
    </row>
    <row r="21" spans="1:18" ht="15" x14ac:dyDescent="0.25">
      <c r="F21" s="97" t="s">
        <v>41</v>
      </c>
      <c r="G21" s="98"/>
      <c r="H21" s="98">
        <f>SUM(G20:H20)</f>
        <v>0</v>
      </c>
      <c r="I21" s="98"/>
      <c r="J21" s="98">
        <f>SUM(I20:J20)</f>
        <v>0</v>
      </c>
      <c r="K21" s="98"/>
      <c r="L21" s="98">
        <f>SUM(K20:L20)</f>
        <v>0</v>
      </c>
      <c r="M21" s="98"/>
      <c r="N21" s="98">
        <f>SUM(M20:N20)</f>
        <v>0</v>
      </c>
      <c r="O21" s="98"/>
      <c r="P21" s="98">
        <f>SUM(O20:P20)</f>
        <v>0</v>
      </c>
      <c r="Q21" s="98"/>
      <c r="R21" s="98">
        <f>SUM(Q20:R20)</f>
        <v>0</v>
      </c>
    </row>
    <row r="35" spans="2:2" ht="15" x14ac:dyDescent="0.25">
      <c r="B35" s="107"/>
    </row>
    <row r="37" spans="2:2" ht="15" x14ac:dyDescent="0.25">
      <c r="B37" s="106"/>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4"/>
  <sheetViews>
    <sheetView showGridLines="0" zoomScale="120" zoomScaleNormal="120" zoomScalePageLayoutView="120" workbookViewId="0">
      <pane xSplit="2" topLeftCell="C1" activePane="topRight" state="frozen"/>
      <selection pane="topRight" activeCell="B2" sqref="B2"/>
    </sheetView>
  </sheetViews>
  <sheetFormatPr baseColWidth="10" defaultColWidth="14.5" defaultRowHeight="15.75" customHeight="1" x14ac:dyDescent="0.25"/>
  <cols>
    <col min="1" max="1" width="22.5" style="82" customWidth="1"/>
    <col min="2" max="4" width="14.5" style="82"/>
    <col min="5" max="16" width="14.83203125" style="82" customWidth="1"/>
    <col min="17" max="16384" width="14.5" style="82"/>
  </cols>
  <sheetData>
    <row r="1" spans="1:16" ht="15.75" customHeight="1" x14ac:dyDescent="0.25">
      <c r="A1" s="108" t="s">
        <v>0</v>
      </c>
      <c r="B1" s="108"/>
      <c r="C1" s="108" t="s">
        <v>42</v>
      </c>
      <c r="D1" s="109" t="s">
        <v>114</v>
      </c>
      <c r="E1" s="109" t="s">
        <v>102</v>
      </c>
      <c r="F1" s="109" t="s">
        <v>103</v>
      </c>
      <c r="G1" s="109" t="s">
        <v>104</v>
      </c>
      <c r="H1" s="109" t="s">
        <v>105</v>
      </c>
      <c r="I1" s="109" t="s">
        <v>106</v>
      </c>
      <c r="J1" s="109" t="s">
        <v>107</v>
      </c>
      <c r="K1" s="109" t="s">
        <v>108</v>
      </c>
      <c r="L1" s="109" t="s">
        <v>109</v>
      </c>
      <c r="M1" s="109" t="s">
        <v>110</v>
      </c>
      <c r="N1" s="109" t="s">
        <v>111</v>
      </c>
      <c r="O1" s="109" t="s">
        <v>112</v>
      </c>
      <c r="P1" s="109" t="s">
        <v>113</v>
      </c>
    </row>
    <row r="2" spans="1:16" ht="15.75" customHeight="1" x14ac:dyDescent="0.25">
      <c r="A2" s="110" t="s">
        <v>97</v>
      </c>
      <c r="B2" s="111"/>
      <c r="C2" s="112" t="s">
        <v>43</v>
      </c>
      <c r="D2" s="111"/>
      <c r="E2" s="113"/>
      <c r="F2" s="113"/>
      <c r="G2" s="113"/>
      <c r="H2" s="113"/>
      <c r="I2" s="113"/>
      <c r="J2" s="113"/>
      <c r="K2" s="113"/>
      <c r="L2" s="113"/>
      <c r="M2" s="113"/>
      <c r="N2" s="113"/>
      <c r="O2" s="113"/>
      <c r="P2" s="113"/>
    </row>
    <row r="3" spans="1:16" ht="15.75" customHeight="1" x14ac:dyDescent="0.25">
      <c r="C3" s="112" t="s">
        <v>44</v>
      </c>
      <c r="D3" s="111"/>
      <c r="E3" s="113"/>
      <c r="F3" s="113"/>
      <c r="G3" s="113"/>
      <c r="H3" s="113"/>
      <c r="I3" s="113"/>
      <c r="J3" s="113"/>
      <c r="K3" s="113"/>
      <c r="L3" s="113"/>
      <c r="M3" s="113"/>
      <c r="N3" s="113"/>
      <c r="O3" s="113"/>
      <c r="P3" s="113"/>
    </row>
    <row r="4" spans="1:16" ht="15.75" customHeight="1" x14ac:dyDescent="0.25">
      <c r="C4" s="112" t="s">
        <v>45</v>
      </c>
      <c r="D4" s="111"/>
      <c r="E4" s="113"/>
      <c r="F4" s="113"/>
      <c r="G4" s="113"/>
      <c r="H4" s="113"/>
      <c r="I4" s="113"/>
      <c r="J4" s="113"/>
      <c r="K4" s="113"/>
      <c r="L4" s="113"/>
      <c r="M4" s="113"/>
      <c r="N4" s="113"/>
      <c r="O4" s="113"/>
      <c r="P4" s="113"/>
    </row>
    <row r="5" spans="1:16" ht="15.75" customHeight="1" x14ac:dyDescent="0.25">
      <c r="C5" s="112" t="s">
        <v>46</v>
      </c>
      <c r="D5" s="111"/>
      <c r="E5" s="113"/>
      <c r="F5" s="113"/>
      <c r="G5" s="113"/>
      <c r="H5" s="113"/>
      <c r="I5" s="113"/>
      <c r="J5" s="113"/>
      <c r="K5" s="113"/>
      <c r="L5" s="113"/>
      <c r="M5" s="113"/>
      <c r="N5" s="113"/>
      <c r="O5" s="113"/>
      <c r="P5" s="113"/>
    </row>
    <row r="6" spans="1:16" ht="15.75" customHeight="1" x14ac:dyDescent="0.25">
      <c r="C6" s="112" t="s">
        <v>47</v>
      </c>
      <c r="D6" s="111"/>
      <c r="E6" s="113"/>
      <c r="F6" s="113"/>
      <c r="G6" s="113"/>
      <c r="H6" s="113"/>
      <c r="I6" s="113"/>
      <c r="J6" s="113"/>
      <c r="K6" s="113"/>
      <c r="L6" s="113"/>
      <c r="M6" s="113"/>
      <c r="N6" s="113"/>
      <c r="O6" s="113"/>
      <c r="P6" s="113"/>
    </row>
    <row r="7" spans="1:16" ht="15.75" customHeight="1" x14ac:dyDescent="0.25">
      <c r="C7" s="112" t="s">
        <v>48</v>
      </c>
      <c r="D7" s="111"/>
      <c r="E7" s="113"/>
      <c r="F7" s="113"/>
      <c r="G7" s="113"/>
      <c r="H7" s="113"/>
      <c r="I7" s="113"/>
      <c r="J7" s="113"/>
      <c r="K7" s="113"/>
      <c r="L7" s="113"/>
      <c r="M7" s="113"/>
      <c r="N7" s="113"/>
      <c r="O7" s="113"/>
      <c r="P7" s="113"/>
    </row>
    <row r="8" spans="1:16" ht="15.75" customHeight="1" x14ac:dyDescent="0.25">
      <c r="C8" s="112" t="s">
        <v>49</v>
      </c>
      <c r="D8" s="111"/>
      <c r="E8" s="113"/>
      <c r="F8" s="113"/>
      <c r="G8" s="113"/>
      <c r="H8" s="113"/>
      <c r="I8" s="113"/>
      <c r="J8" s="113"/>
      <c r="K8" s="113"/>
      <c r="L8" s="113"/>
      <c r="M8" s="113"/>
      <c r="N8" s="113"/>
      <c r="O8" s="113"/>
      <c r="P8" s="113"/>
    </row>
    <row r="9" spans="1:16" ht="15.75" customHeight="1" x14ac:dyDescent="0.25">
      <c r="C9" s="112" t="s">
        <v>50</v>
      </c>
      <c r="D9" s="111"/>
      <c r="E9" s="113"/>
      <c r="F9" s="113"/>
      <c r="G9" s="113"/>
      <c r="H9" s="113"/>
      <c r="I9" s="113"/>
      <c r="J9" s="113"/>
      <c r="K9" s="113"/>
      <c r="L9" s="113"/>
      <c r="M9" s="113"/>
      <c r="N9" s="113"/>
      <c r="O9" s="113"/>
      <c r="P9" s="113"/>
    </row>
    <row r="10" spans="1:16" ht="15.75" customHeight="1" x14ac:dyDescent="0.25">
      <c r="C10" s="112" t="s">
        <v>51</v>
      </c>
      <c r="D10" s="111"/>
      <c r="E10" s="113"/>
      <c r="F10" s="113"/>
      <c r="G10" s="113"/>
      <c r="H10" s="113"/>
      <c r="I10" s="113"/>
      <c r="J10" s="113"/>
      <c r="K10" s="113"/>
      <c r="L10" s="113"/>
      <c r="M10" s="113"/>
      <c r="N10" s="113"/>
      <c r="O10" s="113"/>
      <c r="P10" s="113"/>
    </row>
    <row r="11" spans="1:16" ht="15.75" customHeight="1" x14ac:dyDescent="0.25">
      <c r="C11" s="112" t="s">
        <v>52</v>
      </c>
      <c r="D11" s="111"/>
      <c r="E11" s="113"/>
      <c r="F11" s="113"/>
      <c r="G11" s="113"/>
      <c r="H11" s="113"/>
      <c r="I11" s="113"/>
      <c r="J11" s="113"/>
      <c r="K11" s="113"/>
      <c r="L11" s="113"/>
      <c r="M11" s="113"/>
      <c r="N11" s="113"/>
      <c r="O11" s="113"/>
      <c r="P11" s="113"/>
    </row>
    <row r="12" spans="1:16" ht="15.75" customHeight="1" x14ac:dyDescent="0.25">
      <c r="C12" s="112" t="s">
        <v>53</v>
      </c>
      <c r="D12" s="111"/>
      <c r="E12" s="113"/>
      <c r="F12" s="113"/>
      <c r="G12" s="113"/>
      <c r="H12" s="113"/>
      <c r="I12" s="113"/>
      <c r="J12" s="113"/>
      <c r="K12" s="113"/>
      <c r="L12" s="113"/>
      <c r="M12" s="113"/>
      <c r="N12" s="113"/>
      <c r="O12" s="113"/>
      <c r="P12" s="113"/>
    </row>
    <row r="13" spans="1:16" ht="15.75" customHeight="1" x14ac:dyDescent="0.25">
      <c r="C13" s="112" t="s">
        <v>54</v>
      </c>
      <c r="D13" s="111"/>
      <c r="E13" s="113"/>
      <c r="F13" s="113"/>
      <c r="G13" s="113"/>
      <c r="H13" s="113"/>
      <c r="I13" s="113"/>
      <c r="J13" s="113"/>
      <c r="K13" s="113"/>
      <c r="L13" s="113"/>
      <c r="M13" s="113"/>
      <c r="N13" s="113"/>
      <c r="O13" s="113"/>
      <c r="P13" s="113"/>
    </row>
    <row r="14" spans="1:16" ht="15.75" customHeight="1" x14ac:dyDescent="0.25">
      <c r="C14" s="112" t="s">
        <v>55</v>
      </c>
      <c r="D14" s="111"/>
      <c r="E14" s="113"/>
      <c r="F14" s="113"/>
      <c r="G14" s="113"/>
      <c r="H14" s="113"/>
      <c r="I14" s="113"/>
      <c r="J14" s="113"/>
      <c r="K14" s="113"/>
      <c r="L14" s="113"/>
      <c r="M14" s="113"/>
      <c r="N14" s="113"/>
      <c r="O14" s="113"/>
      <c r="P14" s="113"/>
    </row>
    <row r="15" spans="1:16" ht="15.75" customHeight="1" x14ac:dyDescent="0.25">
      <c r="C15" s="112" t="s">
        <v>56</v>
      </c>
      <c r="D15" s="111"/>
      <c r="E15" s="113"/>
      <c r="F15" s="113"/>
      <c r="G15" s="113"/>
      <c r="H15" s="113"/>
      <c r="I15" s="113"/>
      <c r="J15" s="113"/>
      <c r="K15" s="113"/>
      <c r="L15" s="113"/>
      <c r="M15" s="113"/>
      <c r="N15" s="113"/>
      <c r="O15" s="113"/>
      <c r="P15" s="113"/>
    </row>
    <row r="16" spans="1:16" ht="15.75" customHeight="1" x14ac:dyDescent="0.25">
      <c r="C16" s="112" t="s">
        <v>57</v>
      </c>
      <c r="D16" s="111"/>
      <c r="E16" s="113"/>
      <c r="F16" s="113"/>
      <c r="G16" s="113"/>
      <c r="H16" s="113"/>
      <c r="I16" s="113"/>
      <c r="J16" s="113"/>
      <c r="K16" s="113"/>
      <c r="L16" s="113"/>
      <c r="M16" s="113"/>
      <c r="N16" s="113"/>
      <c r="O16" s="113"/>
      <c r="P16" s="113"/>
    </row>
    <row r="17" spans="3:27" ht="15.75" customHeight="1" x14ac:dyDescent="0.25">
      <c r="C17" s="112" t="s">
        <v>58</v>
      </c>
      <c r="D17" s="111"/>
      <c r="E17" s="113"/>
      <c r="F17" s="113"/>
      <c r="G17" s="113"/>
      <c r="H17" s="113"/>
      <c r="I17" s="113"/>
      <c r="J17" s="113"/>
      <c r="K17" s="113"/>
      <c r="L17" s="113"/>
      <c r="M17" s="113"/>
      <c r="N17" s="113"/>
      <c r="O17" s="113"/>
      <c r="P17" s="113"/>
    </row>
    <row r="18" spans="3:27" ht="15.75" customHeight="1" x14ac:dyDescent="0.25">
      <c r="C18" s="112" t="s">
        <v>59</v>
      </c>
      <c r="D18" s="111"/>
      <c r="E18" s="113"/>
      <c r="F18" s="113"/>
      <c r="G18" s="113"/>
      <c r="H18" s="113"/>
      <c r="I18" s="113"/>
      <c r="J18" s="113"/>
      <c r="K18" s="113"/>
      <c r="L18" s="113"/>
      <c r="M18" s="113"/>
      <c r="N18" s="113"/>
      <c r="O18" s="113"/>
      <c r="P18" s="113"/>
    </row>
    <row r="19" spans="3:27" ht="15.75" customHeight="1" x14ac:dyDescent="0.25">
      <c r="C19" s="112" t="s">
        <v>60</v>
      </c>
      <c r="D19" s="111"/>
      <c r="E19" s="113"/>
      <c r="F19" s="113"/>
      <c r="G19" s="113"/>
      <c r="H19" s="113"/>
      <c r="I19" s="113"/>
      <c r="J19" s="113"/>
      <c r="K19" s="113"/>
      <c r="L19" s="113"/>
      <c r="M19" s="113"/>
      <c r="N19" s="113"/>
      <c r="O19" s="113"/>
      <c r="P19" s="111"/>
    </row>
    <row r="20" spans="3:27" ht="15.75" customHeight="1" x14ac:dyDescent="0.25">
      <c r="C20" s="112" t="s">
        <v>61</v>
      </c>
      <c r="D20" s="111"/>
      <c r="E20" s="113"/>
      <c r="F20" s="113"/>
      <c r="G20" s="113"/>
      <c r="H20" s="113"/>
      <c r="I20" s="113"/>
      <c r="J20" s="113"/>
      <c r="K20" s="113"/>
      <c r="L20" s="113"/>
      <c r="M20" s="113"/>
      <c r="N20" s="113"/>
      <c r="O20" s="113"/>
      <c r="P20" s="111"/>
    </row>
    <row r="21" spans="3:27" ht="15.75" customHeight="1" x14ac:dyDescent="0.25">
      <c r="C21" s="114" t="s">
        <v>62</v>
      </c>
      <c r="D21" s="115"/>
      <c r="E21" s="116"/>
      <c r="F21" s="116"/>
      <c r="G21" s="116"/>
      <c r="H21" s="116"/>
      <c r="I21" s="116"/>
      <c r="J21" s="116"/>
      <c r="K21" s="116"/>
      <c r="L21" s="116"/>
      <c r="M21" s="116"/>
      <c r="N21" s="116"/>
      <c r="O21" s="116"/>
      <c r="P21" s="115"/>
    </row>
    <row r="22" spans="3:27" ht="15.75" customHeight="1" x14ac:dyDescent="0.25">
      <c r="C22" s="117" t="s">
        <v>39</v>
      </c>
      <c r="D22" s="118">
        <f>IFERROR(AVERAGE( IF(D2:D21 &lt;&gt; 0, D2:D21 ) ),0)</f>
        <v>0</v>
      </c>
      <c r="E22" s="119">
        <f t="shared" ref="E22:P22" si="0">SUM(E2:E21)</f>
        <v>0</v>
      </c>
      <c r="F22" s="119">
        <f t="shared" si="0"/>
        <v>0</v>
      </c>
      <c r="G22" s="119">
        <f t="shared" si="0"/>
        <v>0</v>
      </c>
      <c r="H22" s="119">
        <f t="shared" si="0"/>
        <v>0</v>
      </c>
      <c r="I22" s="119">
        <f t="shared" si="0"/>
        <v>0</v>
      </c>
      <c r="J22" s="119">
        <f t="shared" si="0"/>
        <v>0</v>
      </c>
      <c r="K22" s="119">
        <f t="shared" si="0"/>
        <v>0</v>
      </c>
      <c r="L22" s="119">
        <f t="shared" si="0"/>
        <v>0</v>
      </c>
      <c r="M22" s="119">
        <f t="shared" si="0"/>
        <v>0</v>
      </c>
      <c r="N22" s="119">
        <f t="shared" si="0"/>
        <v>0</v>
      </c>
      <c r="O22" s="119">
        <f t="shared" si="0"/>
        <v>0</v>
      </c>
      <c r="P22" s="119">
        <f t="shared" si="0"/>
        <v>0</v>
      </c>
    </row>
    <row r="24" spans="3:27" ht="15.75" customHeight="1" x14ac:dyDescent="0.25">
      <c r="O24" s="120"/>
      <c r="P24" s="120"/>
      <c r="Q24" s="120"/>
      <c r="R24" s="120"/>
      <c r="S24" s="120"/>
      <c r="T24" s="120"/>
      <c r="U24" s="120"/>
      <c r="V24" s="120"/>
      <c r="W24" s="120"/>
      <c r="X24" s="120"/>
      <c r="Y24" s="120"/>
      <c r="Z24" s="120"/>
      <c r="AA24" s="120"/>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4"/>
  <sheetViews>
    <sheetView showGridLines="0" zoomScale="130" zoomScaleNormal="130" zoomScalePageLayoutView="130" workbookViewId="0">
      <pane xSplit="2" topLeftCell="C1" activePane="topRight" state="frozen"/>
      <selection pane="topRight" activeCell="B4" sqref="B4"/>
    </sheetView>
  </sheetViews>
  <sheetFormatPr baseColWidth="10" defaultColWidth="14.5" defaultRowHeight="15.75" customHeight="1" x14ac:dyDescent="0.25"/>
  <cols>
    <col min="1" max="1" width="22.5" style="7" customWidth="1"/>
    <col min="2" max="4" width="14.5" style="7"/>
    <col min="5" max="6" width="17.33203125" style="7" customWidth="1"/>
    <col min="7" max="7" width="17.5" style="7" customWidth="1"/>
    <col min="8" max="8" width="16.83203125" style="7" customWidth="1"/>
    <col min="9" max="9" width="17" style="7" customWidth="1"/>
    <col min="10" max="11" width="20.33203125" style="7" customWidth="1"/>
    <col min="12" max="16384" width="14.5" style="7"/>
  </cols>
  <sheetData>
    <row r="1" spans="1:14" ht="15.75" customHeight="1" x14ac:dyDescent="0.25">
      <c r="A1" s="121" t="s">
        <v>0</v>
      </c>
      <c r="B1" s="122"/>
      <c r="C1" s="108" t="s">
        <v>74</v>
      </c>
      <c r="D1" s="123" t="s">
        <v>117</v>
      </c>
      <c r="E1" s="109" t="s">
        <v>33</v>
      </c>
      <c r="F1" s="109" t="s">
        <v>118</v>
      </c>
      <c r="G1" s="109" t="s">
        <v>116</v>
      </c>
      <c r="H1" s="109" t="s">
        <v>75</v>
      </c>
      <c r="I1" s="109" t="s">
        <v>35</v>
      </c>
    </row>
    <row r="2" spans="1:14" ht="15.75" customHeight="1" x14ac:dyDescent="0.25">
      <c r="A2" s="51" t="s">
        <v>76</v>
      </c>
      <c r="B2" s="52" t="s">
        <v>90</v>
      </c>
      <c r="C2" s="16" t="s">
        <v>77</v>
      </c>
      <c r="D2" s="50"/>
      <c r="E2" s="29" t="e">
        <f t="shared" ref="E2:E11" si="0">$B$2*D2</f>
        <v>#VALUE!</v>
      </c>
      <c r="F2" s="53">
        <f>D2*12</f>
        <v>0</v>
      </c>
      <c r="G2" s="54" t="s">
        <v>91</v>
      </c>
      <c r="H2" s="55" t="str">
        <f>IFERROR(F2*G2,"")</f>
        <v/>
      </c>
      <c r="I2" s="29" t="str">
        <f>IFERROR($B$2*H2,"")</f>
        <v/>
      </c>
    </row>
    <row r="3" spans="1:14" ht="15.75" customHeight="1" x14ac:dyDescent="0.25">
      <c r="A3" s="56"/>
      <c r="B3" s="57"/>
      <c r="C3" s="16" t="s">
        <v>78</v>
      </c>
      <c r="D3" s="50"/>
      <c r="E3" s="29" t="e">
        <f t="shared" si="0"/>
        <v>#VALUE!</v>
      </c>
      <c r="F3" s="53">
        <f>D3*12</f>
        <v>0</v>
      </c>
      <c r="G3" s="54" t="s">
        <v>91</v>
      </c>
      <c r="H3" s="55" t="str">
        <f t="shared" ref="H3:H11" si="1">IFERROR(F3*G3,"")</f>
        <v/>
      </c>
      <c r="I3" s="29" t="str">
        <f t="shared" ref="I3:I11" si="2">IFERROR($B$2*H3,"")</f>
        <v/>
      </c>
    </row>
    <row r="4" spans="1:14" ht="15.75" customHeight="1" x14ac:dyDescent="0.25">
      <c r="A4" s="38"/>
      <c r="B4" s="38"/>
      <c r="C4" s="16" t="s">
        <v>79</v>
      </c>
      <c r="D4" s="50"/>
      <c r="E4" s="29" t="e">
        <f t="shared" si="0"/>
        <v>#VALUE!</v>
      </c>
      <c r="F4" s="53">
        <f t="shared" ref="F4:F11" si="3">D4*12</f>
        <v>0</v>
      </c>
      <c r="G4" s="54" t="s">
        <v>91</v>
      </c>
      <c r="H4" s="55" t="str">
        <f t="shared" si="1"/>
        <v/>
      </c>
      <c r="I4" s="29" t="str">
        <f t="shared" si="2"/>
        <v/>
      </c>
    </row>
    <row r="5" spans="1:14" ht="15.75" customHeight="1" x14ac:dyDescent="0.25">
      <c r="B5" s="58"/>
      <c r="C5" s="16" t="s">
        <v>80</v>
      </c>
      <c r="D5" s="50"/>
      <c r="E5" s="29" t="e">
        <f t="shared" si="0"/>
        <v>#VALUE!</v>
      </c>
      <c r="F5" s="53">
        <f t="shared" si="3"/>
        <v>0</v>
      </c>
      <c r="G5" s="54" t="s">
        <v>91</v>
      </c>
      <c r="H5" s="55" t="str">
        <f t="shared" si="1"/>
        <v/>
      </c>
      <c r="I5" s="29" t="str">
        <f t="shared" si="2"/>
        <v/>
      </c>
    </row>
    <row r="6" spans="1:14" ht="15.75" customHeight="1" x14ac:dyDescent="0.25">
      <c r="C6" s="16" t="s">
        <v>81</v>
      </c>
      <c r="D6" s="50"/>
      <c r="E6" s="29" t="e">
        <f t="shared" si="0"/>
        <v>#VALUE!</v>
      </c>
      <c r="F6" s="53">
        <f t="shared" si="3"/>
        <v>0</v>
      </c>
      <c r="G6" s="54" t="s">
        <v>91</v>
      </c>
      <c r="H6" s="55" t="str">
        <f t="shared" si="1"/>
        <v/>
      </c>
      <c r="I6" s="29" t="str">
        <f t="shared" si="2"/>
        <v/>
      </c>
    </row>
    <row r="7" spans="1:14" ht="15.75" customHeight="1" x14ac:dyDescent="0.25">
      <c r="C7" s="16" t="s">
        <v>82</v>
      </c>
      <c r="D7" s="50"/>
      <c r="E7" s="29" t="e">
        <f t="shared" si="0"/>
        <v>#VALUE!</v>
      </c>
      <c r="F7" s="53">
        <f t="shared" si="3"/>
        <v>0</v>
      </c>
      <c r="G7" s="54" t="s">
        <v>91</v>
      </c>
      <c r="H7" s="55" t="str">
        <f t="shared" si="1"/>
        <v/>
      </c>
      <c r="I7" s="29" t="str">
        <f t="shared" si="2"/>
        <v/>
      </c>
    </row>
    <row r="8" spans="1:14" ht="15.75" customHeight="1" x14ac:dyDescent="0.25">
      <c r="C8" s="16" t="s">
        <v>83</v>
      </c>
      <c r="D8" s="50"/>
      <c r="E8" s="29" t="e">
        <f t="shared" si="0"/>
        <v>#VALUE!</v>
      </c>
      <c r="F8" s="53">
        <f t="shared" si="3"/>
        <v>0</v>
      </c>
      <c r="G8" s="54" t="s">
        <v>91</v>
      </c>
      <c r="H8" s="55" t="str">
        <f t="shared" si="1"/>
        <v/>
      </c>
      <c r="I8" s="29" t="str">
        <f t="shared" si="2"/>
        <v/>
      </c>
    </row>
    <row r="9" spans="1:14" ht="15.75" customHeight="1" x14ac:dyDescent="0.25">
      <c r="C9" s="16" t="s">
        <v>84</v>
      </c>
      <c r="D9" s="50"/>
      <c r="E9" s="29" t="e">
        <f t="shared" si="0"/>
        <v>#VALUE!</v>
      </c>
      <c r="F9" s="53">
        <f t="shared" si="3"/>
        <v>0</v>
      </c>
      <c r="G9" s="54" t="s">
        <v>91</v>
      </c>
      <c r="H9" s="55" t="str">
        <f t="shared" si="1"/>
        <v/>
      </c>
      <c r="I9" s="29" t="str">
        <f t="shared" si="2"/>
        <v/>
      </c>
    </row>
    <row r="10" spans="1:14" ht="15.75" customHeight="1" x14ac:dyDescent="0.25">
      <c r="C10" s="16" t="s">
        <v>85</v>
      </c>
      <c r="D10" s="50"/>
      <c r="E10" s="29" t="e">
        <f t="shared" si="0"/>
        <v>#VALUE!</v>
      </c>
      <c r="F10" s="53">
        <f t="shared" si="3"/>
        <v>0</v>
      </c>
      <c r="G10" s="54" t="s">
        <v>91</v>
      </c>
      <c r="H10" s="55" t="str">
        <f t="shared" si="1"/>
        <v/>
      </c>
      <c r="I10" s="29" t="str">
        <f t="shared" si="2"/>
        <v/>
      </c>
    </row>
    <row r="11" spans="1:14" ht="15.75" customHeight="1" x14ac:dyDescent="0.25">
      <c r="C11" s="16" t="s">
        <v>86</v>
      </c>
      <c r="D11" s="50"/>
      <c r="E11" s="29" t="e">
        <f t="shared" si="0"/>
        <v>#VALUE!</v>
      </c>
      <c r="F11" s="53">
        <f t="shared" si="3"/>
        <v>0</v>
      </c>
      <c r="G11" s="54" t="s">
        <v>91</v>
      </c>
      <c r="H11" s="55" t="str">
        <f t="shared" si="1"/>
        <v/>
      </c>
      <c r="I11" s="29" t="str">
        <f t="shared" si="2"/>
        <v/>
      </c>
    </row>
    <row r="12" spans="1:14" ht="15.75" customHeight="1" x14ac:dyDescent="0.25">
      <c r="C12" s="41" t="s">
        <v>39</v>
      </c>
      <c r="D12" s="42">
        <f t="shared" ref="D12:I12" si="4">SUM(D2:D11)</f>
        <v>0</v>
      </c>
      <c r="E12" s="42" t="e">
        <f t="shared" si="4"/>
        <v>#VALUE!</v>
      </c>
      <c r="F12" s="42">
        <f t="shared" si="4"/>
        <v>0</v>
      </c>
      <c r="G12" s="42"/>
      <c r="H12" s="42">
        <f t="shared" si="4"/>
        <v>0</v>
      </c>
      <c r="I12" s="42">
        <f t="shared" si="4"/>
        <v>0</v>
      </c>
    </row>
    <row r="13" spans="1:14" ht="15.75" customHeight="1" x14ac:dyDescent="0.25">
      <c r="C13" s="56"/>
      <c r="D13" s="59"/>
      <c r="E13" s="59"/>
      <c r="F13" s="59"/>
      <c r="G13" s="59"/>
      <c r="H13" s="59"/>
      <c r="I13" s="59"/>
      <c r="J13" s="59"/>
      <c r="K13" s="59"/>
    </row>
    <row r="14" spans="1:14" ht="15.75" customHeight="1" x14ac:dyDescent="0.25">
      <c r="C14" s="56"/>
      <c r="D14" s="59"/>
      <c r="E14" s="59"/>
      <c r="F14" s="59"/>
      <c r="G14" s="59"/>
      <c r="H14" s="59"/>
      <c r="I14" s="59"/>
      <c r="J14" s="59"/>
      <c r="K14" s="59"/>
      <c r="L14" s="40"/>
      <c r="M14" s="40"/>
      <c r="N14" s="40"/>
    </row>
  </sheetData>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x14:formula1>
            <xm:f>Innstillinger!$D$1:$D$7</xm:f>
          </x14:formula1>
          <xm:sqref>B2</xm:sqref>
        </x14:dataValidation>
        <x14:dataValidation type="list" allowBlank="1" showInputMessage="1" showErrorMessage="1">
          <x14:formula1>
            <xm:f>Innstillinger!$E$1:$E$5</xm:f>
          </x14:formula1>
          <xm:sqref>G2:G11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9"/>
  <sheetViews>
    <sheetView showGridLines="0" zoomScale="150" zoomScaleNormal="150" zoomScalePageLayoutView="150" workbookViewId="0"/>
  </sheetViews>
  <sheetFormatPr baseColWidth="10" defaultColWidth="14.5" defaultRowHeight="15.75" customHeight="1" x14ac:dyDescent="0.25"/>
  <cols>
    <col min="1" max="1" width="22.5" style="7" customWidth="1"/>
    <col min="2" max="13" width="14.83203125" style="7" customWidth="1"/>
    <col min="14" max="16384" width="14.5" style="7"/>
  </cols>
  <sheetData>
    <row r="1" spans="1:13" ht="15.75" customHeight="1" x14ac:dyDescent="0.25">
      <c r="A1" s="108" t="s">
        <v>29</v>
      </c>
      <c r="B1" s="37" t="s">
        <v>102</v>
      </c>
      <c r="C1" s="37" t="s">
        <v>103</v>
      </c>
      <c r="D1" s="37" t="s">
        <v>104</v>
      </c>
      <c r="E1" s="37" t="s">
        <v>105</v>
      </c>
      <c r="F1" s="37" t="s">
        <v>106</v>
      </c>
      <c r="G1" s="37" t="s">
        <v>107</v>
      </c>
      <c r="H1" s="37" t="s">
        <v>108</v>
      </c>
      <c r="I1" s="37" t="s">
        <v>109</v>
      </c>
      <c r="J1" s="37" t="s">
        <v>110</v>
      </c>
      <c r="K1" s="37" t="s">
        <v>111</v>
      </c>
      <c r="L1" s="37" t="s">
        <v>112</v>
      </c>
      <c r="M1" s="37" t="s">
        <v>113</v>
      </c>
    </row>
    <row r="2" spans="1:13" ht="15.75" customHeight="1" x14ac:dyDescent="0.25">
      <c r="A2" s="16" t="s">
        <v>30</v>
      </c>
      <c r="B2" s="29">
        <f>(Leverandører!E22*(1-(Leverandører!$D$22/30)))*(1+Oversikt!$B$23)</f>
        <v>0</v>
      </c>
      <c r="C2" s="29">
        <f>(Leverandører!F22*(1-(Leverandører!$D$22/30)))*(1+Oversikt!$B$23)</f>
        <v>0</v>
      </c>
      <c r="D2" s="29">
        <f>(Leverandører!G22*(1-(Leverandører!$D$22/30)))*(1+Oversikt!$B$23)</f>
        <v>0</v>
      </c>
      <c r="E2" s="29">
        <f>(Leverandører!H22*(1-(Leverandører!$D$22/30)))*(1+Oversikt!$B$23)</f>
        <v>0</v>
      </c>
      <c r="F2" s="29">
        <f>(Leverandører!I22*(1-(Leverandører!$D$22/30)))*(1+Oversikt!$B$23)</f>
        <v>0</v>
      </c>
      <c r="G2" s="29">
        <f>(Leverandører!J22*(1-(Leverandører!$D$22/30)))*(1+Oversikt!$B$23)</f>
        <v>0</v>
      </c>
      <c r="H2" s="29">
        <f>(Leverandører!K22*(1-(Leverandører!$D$22/30)))*(1+Oversikt!$B$23)</f>
        <v>0</v>
      </c>
      <c r="I2" s="29">
        <f>(Leverandører!L22*(1-(Leverandører!$D$22/30)))*(1+Oversikt!$B$23)</f>
        <v>0</v>
      </c>
      <c r="J2" s="29">
        <f>(Leverandører!M22*(1-(Leverandører!$D$22/30)))*(1+Oversikt!$B$23)</f>
        <v>0</v>
      </c>
      <c r="K2" s="29">
        <f>(Leverandører!N22*(1-(Leverandører!$D$22/30)))*(1+Oversikt!$B$23)</f>
        <v>0</v>
      </c>
      <c r="L2" s="29">
        <f>(Leverandører!O22*(1-(Leverandører!$D$22/30)))*(1+Oversikt!$B$23)</f>
        <v>0</v>
      </c>
      <c r="M2" s="29">
        <f>(Leverandører!P22*(1-(Leverandører!$D$22/30)))*(1+Oversikt!$B$23)</f>
        <v>0</v>
      </c>
    </row>
    <row r="3" spans="1:13" ht="15.75" customHeight="1" x14ac:dyDescent="0.25">
      <c r="A3" s="38" t="s">
        <v>31</v>
      </c>
      <c r="B3" s="39">
        <f>(Leverandører!B2*(1-(Leverandører!$D$22/30)))*(1+Oversikt!$B$23)</f>
        <v>0</v>
      </c>
      <c r="C3" s="40">
        <f>(Leverandører!E22*Leverandører!$D$22/30)*(1+Oversikt!$B$23)</f>
        <v>0</v>
      </c>
      <c r="D3" s="40">
        <f>(Leverandører!F22*Leverandører!$D$22/30)*(1+Oversikt!$B$23)</f>
        <v>0</v>
      </c>
      <c r="E3" s="40">
        <f>(Leverandører!G22*Leverandører!$D$22/30)*(1+Oversikt!$B$23)</f>
        <v>0</v>
      </c>
      <c r="F3" s="40">
        <f>(Leverandører!H22*Leverandører!$D$22/30)*(1+Oversikt!$B$23)</f>
        <v>0</v>
      </c>
      <c r="G3" s="40">
        <f>(Leverandører!I22*Leverandører!$D$22/30)*(1+Oversikt!$B$23)</f>
        <v>0</v>
      </c>
      <c r="H3" s="40">
        <f>(Leverandører!J22*Leverandører!$D$22/30)*(1+Oversikt!$B$23)</f>
        <v>0</v>
      </c>
      <c r="I3" s="40">
        <f>(Leverandører!K22*Leverandører!$D$22/30)*(1+Oversikt!$B$23)</f>
        <v>0</v>
      </c>
      <c r="J3" s="40">
        <f>(Leverandører!L22*Leverandører!$D$22/30)*(1+Oversikt!$B$23)</f>
        <v>0</v>
      </c>
      <c r="K3" s="40">
        <f>(Leverandører!M22*Leverandører!$D$22/30)*(1+Oversikt!$B$23)</f>
        <v>0</v>
      </c>
      <c r="L3" s="40">
        <f>(Leverandører!N22*Leverandører!$D$22/30)*(1+Oversikt!$B$23)</f>
        <v>0</v>
      </c>
      <c r="M3" s="40">
        <f>(Leverandører!O22*Leverandører!$D$22/30)*(1+Oversikt!$B$23)</f>
        <v>0</v>
      </c>
    </row>
    <row r="4" spans="1:13" ht="15.75" customHeight="1" x14ac:dyDescent="0.25">
      <c r="A4" s="41" t="s">
        <v>121</v>
      </c>
      <c r="B4" s="42">
        <f t="shared" ref="B4:M4" si="0">SUM(B2:B3)</f>
        <v>0</v>
      </c>
      <c r="C4" s="42">
        <f t="shared" si="0"/>
        <v>0</v>
      </c>
      <c r="D4" s="42">
        <f t="shared" si="0"/>
        <v>0</v>
      </c>
      <c r="E4" s="42">
        <f t="shared" si="0"/>
        <v>0</v>
      </c>
      <c r="F4" s="42">
        <f t="shared" si="0"/>
        <v>0</v>
      </c>
      <c r="G4" s="42">
        <f t="shared" si="0"/>
        <v>0</v>
      </c>
      <c r="H4" s="42">
        <f t="shared" si="0"/>
        <v>0</v>
      </c>
      <c r="I4" s="42">
        <f t="shared" si="0"/>
        <v>0</v>
      </c>
      <c r="J4" s="42">
        <f t="shared" si="0"/>
        <v>0</v>
      </c>
      <c r="K4" s="42">
        <f t="shared" si="0"/>
        <v>0</v>
      </c>
      <c r="L4" s="42">
        <f t="shared" si="0"/>
        <v>0</v>
      </c>
      <c r="M4" s="42">
        <f t="shared" si="0"/>
        <v>0</v>
      </c>
    </row>
    <row r="5" spans="1:13" ht="15.75" customHeight="1" x14ac:dyDescent="0.25">
      <c r="A5" s="16"/>
      <c r="B5" s="29"/>
      <c r="C5" s="29"/>
      <c r="D5" s="29"/>
      <c r="E5" s="29"/>
      <c r="F5" s="29"/>
      <c r="G5" s="29"/>
      <c r="H5" s="29"/>
      <c r="I5" s="29"/>
      <c r="J5" s="29"/>
      <c r="K5" s="29"/>
      <c r="L5" s="29"/>
      <c r="M5" s="29"/>
    </row>
    <row r="6" spans="1:13" ht="15.75" customHeight="1" x14ac:dyDescent="0.25">
      <c r="A6" s="16" t="s">
        <v>32</v>
      </c>
      <c r="B6" s="29">
        <f>Ansatte!$D$12</f>
        <v>0</v>
      </c>
      <c r="C6" s="29">
        <f>Ansatte!$D$12</f>
        <v>0</v>
      </c>
      <c r="D6" s="29">
        <f>Ansatte!$D$12</f>
        <v>0</v>
      </c>
      <c r="E6" s="29">
        <f>Ansatte!$D$12</f>
        <v>0</v>
      </c>
      <c r="F6" s="29">
        <f>Ansatte!$D$12</f>
        <v>0</v>
      </c>
      <c r="G6" s="29">
        <f>Ansatte!$D$12</f>
        <v>0</v>
      </c>
      <c r="H6" s="29">
        <f>Ansatte!$D$12</f>
        <v>0</v>
      </c>
      <c r="I6" s="29">
        <f>Ansatte!$D$12</f>
        <v>0</v>
      </c>
      <c r="J6" s="29">
        <f>Ansatte!$D$12</f>
        <v>0</v>
      </c>
      <c r="K6" s="29">
        <f>Ansatte!$D$12</f>
        <v>0</v>
      </c>
      <c r="L6" s="29">
        <f>Ansatte!$D$12</f>
        <v>0</v>
      </c>
      <c r="M6" s="29">
        <f>Ansatte!$D$12</f>
        <v>0</v>
      </c>
    </row>
    <row r="7" spans="1:13" ht="15.75" customHeight="1" x14ac:dyDescent="0.25">
      <c r="A7" s="16" t="s">
        <v>33</v>
      </c>
      <c r="B7" s="29">
        <f>Ansatte!$G$12</f>
        <v>0</v>
      </c>
      <c r="C7" s="29">
        <v>0</v>
      </c>
      <c r="D7" s="29" t="e">
        <f>Ansatte!$E$12*2</f>
        <v>#VALUE!</v>
      </c>
      <c r="E7" s="29">
        <v>0</v>
      </c>
      <c r="F7" s="29" t="e">
        <f>Ansatte!$E$12*2</f>
        <v>#VALUE!</v>
      </c>
      <c r="G7" s="29">
        <v>0</v>
      </c>
      <c r="H7" s="29" t="e">
        <f>Ansatte!$E$12*2</f>
        <v>#VALUE!</v>
      </c>
      <c r="I7" s="29">
        <v>0</v>
      </c>
      <c r="J7" s="29" t="e">
        <f>Ansatte!$E$12*2</f>
        <v>#VALUE!</v>
      </c>
      <c r="K7" s="29">
        <v>0</v>
      </c>
      <c r="L7" s="29">
        <v>0</v>
      </c>
      <c r="M7" s="29">
        <v>0</v>
      </c>
    </row>
    <row r="8" spans="1:13" ht="15.75" customHeight="1" x14ac:dyDescent="0.25">
      <c r="A8" s="16" t="s">
        <v>34</v>
      </c>
      <c r="B8" s="29">
        <v>0</v>
      </c>
      <c r="C8" s="29">
        <v>0</v>
      </c>
      <c r="D8" s="29">
        <v>0</v>
      </c>
      <c r="E8" s="29">
        <v>0</v>
      </c>
      <c r="F8" s="29">
        <v>0</v>
      </c>
      <c r="G8" s="29">
        <f>Ansatte!$H$12</f>
        <v>0</v>
      </c>
      <c r="H8" s="29">
        <v>0</v>
      </c>
      <c r="I8" s="29">
        <v>0</v>
      </c>
      <c r="J8" s="29">
        <v>0</v>
      </c>
      <c r="K8" s="29">
        <v>0</v>
      </c>
      <c r="L8" s="29">
        <v>0</v>
      </c>
      <c r="M8" s="29">
        <v>0</v>
      </c>
    </row>
    <row r="9" spans="1:13" ht="15.75" customHeight="1" x14ac:dyDescent="0.25">
      <c r="A9" s="16" t="s">
        <v>35</v>
      </c>
      <c r="B9" s="29">
        <v>0</v>
      </c>
      <c r="C9" s="29">
        <v>0</v>
      </c>
      <c r="D9" s="29">
        <v>0</v>
      </c>
      <c r="E9" s="29">
        <f>E8*0.141</f>
        <v>0</v>
      </c>
      <c r="F9" s="29">
        <v>0</v>
      </c>
      <c r="G9" s="29">
        <f>Ansatte!$I$12</f>
        <v>0</v>
      </c>
      <c r="H9" s="29">
        <v>0</v>
      </c>
      <c r="I9" s="29">
        <v>0</v>
      </c>
      <c r="J9" s="29">
        <v>0</v>
      </c>
      <c r="K9" s="29">
        <v>0</v>
      </c>
      <c r="L9" s="29">
        <v>0</v>
      </c>
      <c r="M9" s="29">
        <v>0</v>
      </c>
    </row>
    <row r="10" spans="1:13" ht="15.75" customHeight="1" x14ac:dyDescent="0.25">
      <c r="A10" s="16" t="s">
        <v>36</v>
      </c>
      <c r="B10" s="43">
        <v>0</v>
      </c>
      <c r="C10" s="43">
        <v>0</v>
      </c>
      <c r="D10" s="43">
        <v>0</v>
      </c>
      <c r="E10" s="43">
        <v>0</v>
      </c>
      <c r="F10" s="43">
        <v>0</v>
      </c>
      <c r="G10" s="43">
        <v>0</v>
      </c>
      <c r="H10" s="43">
        <v>0</v>
      </c>
      <c r="I10" s="43">
        <v>0</v>
      </c>
      <c r="J10" s="43">
        <v>0</v>
      </c>
      <c r="K10" s="43">
        <v>0</v>
      </c>
      <c r="L10" s="43">
        <v>0</v>
      </c>
      <c r="M10" s="43">
        <v>0</v>
      </c>
    </row>
    <row r="11" spans="1:13" ht="15.75" customHeight="1" x14ac:dyDescent="0.25">
      <c r="A11" s="16" t="s">
        <v>37</v>
      </c>
      <c r="B11" s="43">
        <v>0</v>
      </c>
      <c r="C11" s="43">
        <v>0</v>
      </c>
      <c r="D11" s="43">
        <v>0</v>
      </c>
      <c r="E11" s="43">
        <v>0</v>
      </c>
      <c r="F11" s="43">
        <v>0</v>
      </c>
      <c r="G11" s="43">
        <v>0</v>
      </c>
      <c r="H11" s="43">
        <v>0</v>
      </c>
      <c r="I11" s="43">
        <v>0</v>
      </c>
      <c r="J11" s="43">
        <v>0</v>
      </c>
      <c r="K11" s="43">
        <v>0</v>
      </c>
      <c r="L11" s="43">
        <v>0</v>
      </c>
      <c r="M11" s="43">
        <v>0</v>
      </c>
    </row>
    <row r="12" spans="1:13" ht="15.75" customHeight="1" x14ac:dyDescent="0.25">
      <c r="A12" s="38" t="s">
        <v>38</v>
      </c>
      <c r="B12" s="44">
        <v>0</v>
      </c>
      <c r="C12" s="44">
        <v>0</v>
      </c>
      <c r="D12" s="44">
        <v>0</v>
      </c>
      <c r="E12" s="44">
        <v>0</v>
      </c>
      <c r="F12" s="44">
        <v>0</v>
      </c>
      <c r="G12" s="44">
        <v>0</v>
      </c>
      <c r="H12" s="44">
        <v>0</v>
      </c>
      <c r="I12" s="44">
        <v>0</v>
      </c>
      <c r="J12" s="44">
        <v>0</v>
      </c>
      <c r="K12" s="44">
        <v>0</v>
      </c>
      <c r="L12" s="44">
        <v>0</v>
      </c>
      <c r="M12" s="44">
        <v>0</v>
      </c>
    </row>
    <row r="13" spans="1:13" ht="15.75" customHeight="1" x14ac:dyDescent="0.25">
      <c r="A13" s="41" t="s">
        <v>124</v>
      </c>
      <c r="B13" s="42">
        <f t="shared" ref="B13:M13" si="1">SUM(B6:B12)</f>
        <v>0</v>
      </c>
      <c r="C13" s="42">
        <f t="shared" si="1"/>
        <v>0</v>
      </c>
      <c r="D13" s="42" t="e">
        <f t="shared" si="1"/>
        <v>#VALUE!</v>
      </c>
      <c r="E13" s="42">
        <f t="shared" si="1"/>
        <v>0</v>
      </c>
      <c r="F13" s="42" t="e">
        <f t="shared" si="1"/>
        <v>#VALUE!</v>
      </c>
      <c r="G13" s="42">
        <f t="shared" si="1"/>
        <v>0</v>
      </c>
      <c r="H13" s="42" t="e">
        <f t="shared" si="1"/>
        <v>#VALUE!</v>
      </c>
      <c r="I13" s="42">
        <f t="shared" si="1"/>
        <v>0</v>
      </c>
      <c r="J13" s="42" t="e">
        <f t="shared" si="1"/>
        <v>#VALUE!</v>
      </c>
      <c r="K13" s="42">
        <f t="shared" si="1"/>
        <v>0</v>
      </c>
      <c r="L13" s="42">
        <f t="shared" si="1"/>
        <v>0</v>
      </c>
      <c r="M13" s="42">
        <f t="shared" si="1"/>
        <v>0</v>
      </c>
    </row>
    <row r="14" spans="1:13" ht="15.75" customHeight="1" x14ac:dyDescent="0.25">
      <c r="A14" s="16"/>
      <c r="B14" s="29"/>
      <c r="C14" s="29"/>
      <c r="D14" s="29"/>
      <c r="E14" s="29"/>
      <c r="F14" s="29"/>
      <c r="G14" s="29"/>
      <c r="H14" s="29"/>
      <c r="I14" s="29"/>
      <c r="J14" s="29"/>
      <c r="K14" s="29"/>
      <c r="L14" s="29"/>
      <c r="M14" s="29"/>
    </row>
    <row r="15" spans="1:13" ht="15.75" customHeight="1" x14ac:dyDescent="0.25">
      <c r="A15" s="38" t="s">
        <v>40</v>
      </c>
      <c r="B15" s="40">
        <f>-(B4/1.25)+B4</f>
        <v>0</v>
      </c>
      <c r="C15" s="40">
        <f t="shared" ref="C15:M15" si="2">-(C4/1.25)+C4</f>
        <v>0</v>
      </c>
      <c r="D15" s="40">
        <f t="shared" si="2"/>
        <v>0</v>
      </c>
      <c r="E15" s="40">
        <f t="shared" si="2"/>
        <v>0</v>
      </c>
      <c r="F15" s="40">
        <f t="shared" si="2"/>
        <v>0</v>
      </c>
      <c r="G15" s="40">
        <f t="shared" si="2"/>
        <v>0</v>
      </c>
      <c r="H15" s="40">
        <f t="shared" si="2"/>
        <v>0</v>
      </c>
      <c r="I15" s="40">
        <f t="shared" si="2"/>
        <v>0</v>
      </c>
      <c r="J15" s="40">
        <f t="shared" si="2"/>
        <v>0</v>
      </c>
      <c r="K15" s="40">
        <f t="shared" si="2"/>
        <v>0</v>
      </c>
      <c r="L15" s="40">
        <f t="shared" si="2"/>
        <v>0</v>
      </c>
      <c r="M15" s="40">
        <f t="shared" si="2"/>
        <v>0</v>
      </c>
    </row>
    <row r="16" spans="1:13" ht="15.75" customHeight="1" x14ac:dyDescent="0.25">
      <c r="A16" s="41" t="s">
        <v>41</v>
      </c>
      <c r="B16" s="42"/>
      <c r="C16" s="42">
        <f>SUM(B15:C15)</f>
        <v>0</v>
      </c>
      <c r="D16" s="42"/>
      <c r="E16" s="42">
        <f>SUM(D15:E15)</f>
        <v>0</v>
      </c>
      <c r="F16" s="42"/>
      <c r="G16" s="42">
        <f>SUM(F15:G15)</f>
        <v>0</v>
      </c>
      <c r="H16" s="42"/>
      <c r="I16" s="42">
        <f>SUM(H15:I15)</f>
        <v>0</v>
      </c>
      <c r="J16" s="42"/>
      <c r="K16" s="42">
        <f>SUM(J15:K15)</f>
        <v>0</v>
      </c>
      <c r="L16" s="42"/>
      <c r="M16" s="42">
        <f>SUM(L15:M15)</f>
        <v>0</v>
      </c>
    </row>
    <row r="17" spans="1:13" ht="15.75" customHeight="1" x14ac:dyDescent="0.25">
      <c r="A17" s="16"/>
      <c r="B17" s="29"/>
      <c r="C17" s="29"/>
      <c r="D17" s="29"/>
      <c r="E17" s="29"/>
      <c r="F17" s="29"/>
      <c r="G17" s="29"/>
      <c r="H17" s="29"/>
      <c r="I17" s="29"/>
      <c r="J17" s="29"/>
      <c r="K17" s="29"/>
      <c r="L17" s="29"/>
      <c r="M17" s="29"/>
    </row>
    <row r="18" spans="1:13" ht="15.75" customHeight="1" x14ac:dyDescent="0.25">
      <c r="A18" s="38" t="s">
        <v>125</v>
      </c>
      <c r="B18" s="45">
        <v>0</v>
      </c>
      <c r="C18" s="45">
        <v>0</v>
      </c>
      <c r="D18" s="45">
        <v>0</v>
      </c>
      <c r="E18" s="45">
        <v>0</v>
      </c>
      <c r="F18" s="45">
        <v>0</v>
      </c>
      <c r="G18" s="45">
        <v>0</v>
      </c>
      <c r="H18" s="45">
        <v>0</v>
      </c>
      <c r="I18" s="45">
        <v>0</v>
      </c>
      <c r="J18" s="45">
        <v>0</v>
      </c>
      <c r="K18" s="45">
        <v>0</v>
      </c>
      <c r="L18" s="45">
        <v>0</v>
      </c>
      <c r="M18" s="45">
        <v>0</v>
      </c>
    </row>
    <row r="19" spans="1:13" ht="15.75" customHeight="1" x14ac:dyDescent="0.25">
      <c r="A19" s="41" t="s">
        <v>126</v>
      </c>
      <c r="B19" s="42">
        <f>SUM(B18:B18)</f>
        <v>0</v>
      </c>
      <c r="C19" s="42">
        <f t="shared" ref="C19:M19" si="3">SUM(C18:C18)</f>
        <v>0</v>
      </c>
      <c r="D19" s="42">
        <f t="shared" si="3"/>
        <v>0</v>
      </c>
      <c r="E19" s="42">
        <f t="shared" si="3"/>
        <v>0</v>
      </c>
      <c r="F19" s="42">
        <f t="shared" si="3"/>
        <v>0</v>
      </c>
      <c r="G19" s="42">
        <f t="shared" si="3"/>
        <v>0</v>
      </c>
      <c r="H19" s="42">
        <f t="shared" si="3"/>
        <v>0</v>
      </c>
      <c r="I19" s="42">
        <f t="shared" si="3"/>
        <v>0</v>
      </c>
      <c r="J19" s="42">
        <f t="shared" si="3"/>
        <v>0</v>
      </c>
      <c r="K19" s="42">
        <f t="shared" si="3"/>
        <v>0</v>
      </c>
      <c r="L19" s="42">
        <f t="shared" si="3"/>
        <v>0</v>
      </c>
      <c r="M19" s="42">
        <f t="shared" si="3"/>
        <v>0</v>
      </c>
    </row>
  </sheetData>
  <pageMargins left="0.7" right="0.7" top="0.75" bottom="0.75" header="0.3" footer="0.3"/>
  <pageSetup paperSize="9" orientation="portrait" horizontalDpi="0" verticalDpi="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7"/>
  <sheetViews>
    <sheetView showGridLines="0" zoomScale="160" zoomScaleNormal="160" zoomScalePageLayoutView="160" workbookViewId="0">
      <selection activeCell="B2" sqref="B2"/>
    </sheetView>
  </sheetViews>
  <sheetFormatPr baseColWidth="10" defaultColWidth="14.5" defaultRowHeight="15.75" customHeight="1" x14ac:dyDescent="0.25"/>
  <cols>
    <col min="1" max="16384" width="14.5" style="7"/>
  </cols>
  <sheetData>
    <row r="1" spans="1:11" ht="15.75" customHeight="1" x14ac:dyDescent="0.25">
      <c r="A1" s="108" t="s">
        <v>127</v>
      </c>
      <c r="B1" s="47"/>
    </row>
    <row r="2" spans="1:11" ht="15.75" customHeight="1" x14ac:dyDescent="0.25">
      <c r="A2" s="16" t="s">
        <v>87</v>
      </c>
      <c r="B2" s="48"/>
    </row>
    <row r="3" spans="1:11" ht="15.75" customHeight="1" x14ac:dyDescent="0.25">
      <c r="A3" s="16"/>
      <c r="B3" s="48"/>
    </row>
    <row r="4" spans="1:11" ht="15.75" customHeight="1" x14ac:dyDescent="0.25">
      <c r="A4" s="17"/>
      <c r="B4" s="49"/>
    </row>
    <row r="5" spans="1:11" ht="15.75" customHeight="1" x14ac:dyDescent="0.25">
      <c r="A5" s="12" t="s">
        <v>39</v>
      </c>
      <c r="B5" s="46">
        <f t="shared" ref="B5" si="0">SUM(B2:B4)</f>
        <v>0</v>
      </c>
    </row>
    <row r="6" spans="1:11" ht="15.75" customHeight="1" x14ac:dyDescent="0.25">
      <c r="B6" s="36"/>
      <c r="C6" s="36"/>
      <c r="D6" s="36"/>
      <c r="E6" s="36"/>
      <c r="F6" s="36"/>
      <c r="G6" s="36"/>
      <c r="H6" s="36"/>
      <c r="I6" s="36"/>
      <c r="J6" s="36"/>
      <c r="K6" s="36"/>
    </row>
    <row r="7" spans="1:11" ht="15.75" customHeight="1" x14ac:dyDescent="0.25">
      <c r="B7" s="36"/>
      <c r="C7" s="36"/>
      <c r="D7" s="36"/>
      <c r="E7" s="36"/>
      <c r="F7" s="36"/>
      <c r="G7" s="36"/>
      <c r="H7" s="36"/>
      <c r="I7" s="36"/>
      <c r="J7" s="36"/>
      <c r="K7" s="36"/>
    </row>
    <row r="8" spans="1:11" ht="15.75" customHeight="1" x14ac:dyDescent="0.25">
      <c r="B8" s="36"/>
      <c r="C8" s="36"/>
      <c r="D8" s="36"/>
      <c r="E8" s="36"/>
      <c r="F8" s="36"/>
      <c r="G8" s="36"/>
      <c r="H8" s="36"/>
      <c r="I8" s="36"/>
      <c r="J8" s="36"/>
      <c r="K8" s="36"/>
    </row>
    <row r="9" spans="1:11" ht="15.75" customHeight="1" x14ac:dyDescent="0.25">
      <c r="B9" s="36"/>
      <c r="C9" s="36"/>
      <c r="D9" s="36"/>
      <c r="E9" s="36"/>
      <c r="F9" s="36"/>
      <c r="G9" s="36"/>
      <c r="H9" s="36"/>
      <c r="I9" s="36"/>
      <c r="J9" s="36"/>
      <c r="K9" s="36"/>
    </row>
    <row r="10" spans="1:11" ht="15.75" customHeight="1" x14ac:dyDescent="0.25">
      <c r="B10" s="36"/>
      <c r="C10" s="36"/>
      <c r="D10" s="36"/>
      <c r="E10" s="36"/>
      <c r="F10" s="36"/>
      <c r="G10" s="36"/>
      <c r="H10" s="36"/>
      <c r="I10" s="36"/>
      <c r="J10" s="36"/>
      <c r="K10" s="36"/>
    </row>
    <row r="11" spans="1:11" ht="15.75" customHeight="1" x14ac:dyDescent="0.25">
      <c r="B11" s="36"/>
      <c r="C11" s="36"/>
      <c r="D11" s="36"/>
      <c r="E11" s="36"/>
      <c r="F11" s="36"/>
      <c r="G11" s="36"/>
      <c r="H11" s="36"/>
      <c r="I11" s="36"/>
      <c r="J11" s="36"/>
      <c r="K11" s="36"/>
    </row>
    <row r="12" spans="1:11" ht="15.75" customHeight="1" x14ac:dyDescent="0.25">
      <c r="B12" s="36"/>
      <c r="C12" s="36"/>
      <c r="D12" s="36"/>
      <c r="E12" s="36"/>
      <c r="F12" s="36"/>
      <c r="G12" s="36"/>
      <c r="H12" s="36"/>
      <c r="I12" s="36"/>
      <c r="J12" s="36"/>
      <c r="K12" s="36"/>
    </row>
    <row r="13" spans="1:11" ht="15.75" customHeight="1" x14ac:dyDescent="0.25">
      <c r="B13" s="36"/>
      <c r="C13" s="36"/>
      <c r="D13" s="36"/>
      <c r="E13" s="36"/>
      <c r="F13" s="36"/>
      <c r="G13" s="36"/>
      <c r="H13" s="36"/>
      <c r="I13" s="36"/>
      <c r="J13" s="36"/>
      <c r="K13" s="36"/>
    </row>
    <row r="14" spans="1:11" ht="15.75" customHeight="1" x14ac:dyDescent="0.25">
      <c r="B14" s="36"/>
      <c r="C14" s="36"/>
      <c r="D14" s="36"/>
      <c r="E14" s="36"/>
      <c r="F14" s="36"/>
      <c r="G14" s="36"/>
      <c r="H14" s="36"/>
      <c r="I14" s="36"/>
      <c r="J14" s="36"/>
      <c r="K14" s="36"/>
    </row>
    <row r="15" spans="1:11" ht="15.75" customHeight="1" x14ac:dyDescent="0.25">
      <c r="B15" s="36"/>
      <c r="C15" s="36"/>
      <c r="D15" s="36"/>
      <c r="E15" s="36"/>
      <c r="F15" s="36"/>
      <c r="G15" s="36"/>
      <c r="H15" s="36"/>
      <c r="I15" s="36"/>
      <c r="J15" s="36"/>
      <c r="K15" s="36"/>
    </row>
    <row r="16" spans="1:11" ht="15.75" customHeight="1" x14ac:dyDescent="0.25">
      <c r="B16" s="36"/>
      <c r="C16" s="36"/>
      <c r="D16" s="36"/>
      <c r="E16" s="36"/>
      <c r="F16" s="36"/>
      <c r="G16" s="36"/>
      <c r="H16" s="36"/>
      <c r="I16" s="36"/>
      <c r="J16" s="36"/>
      <c r="K16" s="36"/>
    </row>
    <row r="17" spans="2:11" ht="15.75" customHeight="1" x14ac:dyDescent="0.25">
      <c r="B17" s="36"/>
      <c r="C17" s="36"/>
      <c r="D17" s="36"/>
      <c r="E17" s="36"/>
      <c r="F17" s="36"/>
      <c r="G17" s="36"/>
      <c r="H17" s="36"/>
      <c r="I17" s="36"/>
      <c r="J17" s="36"/>
      <c r="K17" s="36"/>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Z1001"/>
  <sheetViews>
    <sheetView showGridLines="0" zoomScale="120" zoomScaleNormal="120" zoomScalePageLayoutView="120" workbookViewId="0">
      <pane xSplit="2" topLeftCell="C1" activePane="topRight" state="frozen"/>
      <selection pane="topRight" activeCell="B13" sqref="B13"/>
    </sheetView>
  </sheetViews>
  <sheetFormatPr baseColWidth="10" defaultColWidth="14.5" defaultRowHeight="15.75" customHeight="1" x14ac:dyDescent="0.25"/>
  <cols>
    <col min="1" max="1" width="17.5" style="7" customWidth="1"/>
    <col min="2" max="2" width="14.5" style="7"/>
    <col min="3" max="3" width="5.6640625" style="7" customWidth="1"/>
    <col min="4" max="4" width="17.33203125" style="7" customWidth="1"/>
    <col min="5" max="5" width="18.83203125" style="7" customWidth="1"/>
    <col min="6" max="16384" width="14.5" style="7"/>
  </cols>
  <sheetData>
    <row r="2" spans="1:26" ht="15.75" customHeight="1" x14ac:dyDescent="0.25">
      <c r="A2" s="127" t="s">
        <v>0</v>
      </c>
      <c r="B2" s="127"/>
      <c r="D2" s="126" t="s">
        <v>1</v>
      </c>
      <c r="E2" s="126"/>
      <c r="F2" s="126"/>
      <c r="G2" s="125" t="str">
        <f>IFERROR(A6,"")</f>
        <v>Eksempel AS</v>
      </c>
      <c r="H2" s="125"/>
      <c r="I2" s="125"/>
      <c r="J2" s="125"/>
      <c r="K2" s="125"/>
      <c r="L2" s="125"/>
      <c r="M2" s="125"/>
      <c r="N2" s="125"/>
      <c r="O2" s="125"/>
      <c r="Q2" s="126">
        <f>A8</f>
        <v>2017</v>
      </c>
    </row>
    <row r="3" spans="1:26" ht="15.75" customHeight="1" x14ac:dyDescent="0.25">
      <c r="A3" s="127"/>
      <c r="B3" s="127"/>
      <c r="C3" s="8"/>
      <c r="D3" s="126"/>
      <c r="E3" s="126"/>
      <c r="F3" s="126"/>
      <c r="G3" s="125"/>
      <c r="H3" s="125"/>
      <c r="I3" s="125"/>
      <c r="J3" s="125"/>
      <c r="K3" s="125"/>
      <c r="L3" s="125"/>
      <c r="M3" s="125"/>
      <c r="N3" s="125"/>
      <c r="O3" s="125"/>
      <c r="P3" s="8"/>
      <c r="Q3" s="126"/>
      <c r="R3" s="8"/>
      <c r="S3" s="8"/>
      <c r="T3" s="8"/>
      <c r="U3" s="8"/>
      <c r="V3" s="8"/>
      <c r="W3" s="8"/>
      <c r="X3" s="8"/>
      <c r="Y3" s="8"/>
      <c r="Z3" s="8"/>
    </row>
    <row r="4" spans="1:26" ht="15.75" customHeight="1" x14ac:dyDescent="0.25">
      <c r="A4" s="9"/>
      <c r="B4" s="9"/>
      <c r="C4" s="8"/>
      <c r="D4" s="8"/>
      <c r="E4" s="8"/>
      <c r="F4" s="8"/>
      <c r="G4" s="8"/>
      <c r="H4" s="8"/>
      <c r="I4" s="8"/>
      <c r="J4" s="8"/>
      <c r="K4" s="8"/>
      <c r="L4" s="8"/>
      <c r="M4" s="8"/>
      <c r="N4" s="8"/>
      <c r="O4" s="8"/>
      <c r="P4" s="8"/>
      <c r="Q4" s="8"/>
      <c r="R4" s="8"/>
      <c r="S4" s="8"/>
      <c r="T4" s="8"/>
      <c r="U4" s="8"/>
      <c r="V4" s="8"/>
      <c r="W4" s="8"/>
      <c r="X4" s="8"/>
      <c r="Y4" s="8"/>
      <c r="Z4" s="8"/>
    </row>
    <row r="5" spans="1:26" ht="15.75" customHeight="1" x14ac:dyDescent="0.25">
      <c r="A5" s="124" t="s">
        <v>2</v>
      </c>
      <c r="B5" s="61"/>
      <c r="C5" s="10"/>
      <c r="D5" s="67"/>
      <c r="E5" s="67"/>
      <c r="F5" s="68" t="s">
        <v>102</v>
      </c>
      <c r="G5" s="68" t="s">
        <v>103</v>
      </c>
      <c r="H5" s="68" t="s">
        <v>104</v>
      </c>
      <c r="I5" s="68" t="s">
        <v>105</v>
      </c>
      <c r="J5" s="68" t="s">
        <v>106</v>
      </c>
      <c r="K5" s="68" t="s">
        <v>107</v>
      </c>
      <c r="L5" s="68" t="s">
        <v>108</v>
      </c>
      <c r="M5" s="68" t="s">
        <v>109</v>
      </c>
      <c r="N5" s="68" t="s">
        <v>110</v>
      </c>
      <c r="O5" s="68" t="s">
        <v>111</v>
      </c>
      <c r="P5" s="68" t="s">
        <v>112</v>
      </c>
      <c r="Q5" s="68" t="s">
        <v>113</v>
      </c>
      <c r="R5" s="11"/>
      <c r="S5" s="8"/>
      <c r="T5" s="8"/>
      <c r="U5" s="8"/>
      <c r="V5" s="8"/>
      <c r="W5" s="8"/>
      <c r="X5" s="8"/>
      <c r="Y5" s="8"/>
      <c r="Z5" s="8"/>
    </row>
    <row r="6" spans="1:26" ht="15.75" customHeight="1" x14ac:dyDescent="0.25">
      <c r="A6" s="128" t="s">
        <v>129</v>
      </c>
      <c r="B6" s="129"/>
      <c r="C6" s="10"/>
      <c r="D6" s="25" t="s">
        <v>15</v>
      </c>
      <c r="E6" s="13" t="s">
        <v>16</v>
      </c>
      <c r="F6" s="74">
        <f>'Spesifikasjon innbetalinger'!G12*(1-($B$10/30))</f>
        <v>0</v>
      </c>
      <c r="G6" s="14">
        <f>'Spesifikasjon innbetalinger'!H12*(1-($B$10/30))</f>
        <v>0</v>
      </c>
      <c r="H6" s="74">
        <f>'Spesifikasjon innbetalinger'!I12*(1-($B$10/30))</f>
        <v>0</v>
      </c>
      <c r="I6" s="14">
        <f>'Spesifikasjon innbetalinger'!J12*(1-($B$10/30))</f>
        <v>0</v>
      </c>
      <c r="J6" s="74">
        <f>'Spesifikasjon innbetalinger'!K12*(1-($B$10/30))</f>
        <v>0</v>
      </c>
      <c r="K6" s="14">
        <f>'Spesifikasjon innbetalinger'!L12*(1-($B$10/30))</f>
        <v>0</v>
      </c>
      <c r="L6" s="74">
        <f>'Spesifikasjon innbetalinger'!M12*(1-($B$10/30))</f>
        <v>0</v>
      </c>
      <c r="M6" s="14">
        <f>'Spesifikasjon innbetalinger'!N12*(1-($B$10/30))</f>
        <v>0</v>
      </c>
      <c r="N6" s="74">
        <f>'Spesifikasjon innbetalinger'!O12*(1-($B$10/30))</f>
        <v>0</v>
      </c>
      <c r="O6" s="14">
        <f>'Spesifikasjon innbetalinger'!P12*(1-($B$10/30))</f>
        <v>0</v>
      </c>
      <c r="P6" s="74">
        <f>'Spesifikasjon innbetalinger'!Q12*(1-($B$10/30))</f>
        <v>0</v>
      </c>
      <c r="Q6" s="14">
        <f>'Spesifikasjon innbetalinger'!R12*(1-($B$10/30))</f>
        <v>0</v>
      </c>
      <c r="R6" s="11"/>
      <c r="S6" s="8"/>
      <c r="T6" s="8"/>
      <c r="U6" s="8"/>
      <c r="V6" s="8"/>
      <c r="W6" s="8"/>
      <c r="X6" s="8"/>
      <c r="Y6" s="8"/>
      <c r="Z6" s="8"/>
    </row>
    <row r="7" spans="1:26" ht="15.75" customHeight="1" x14ac:dyDescent="0.25">
      <c r="A7" s="60" t="s">
        <v>17</v>
      </c>
      <c r="B7" s="61"/>
      <c r="C7" s="15"/>
      <c r="D7" s="16"/>
      <c r="E7" s="16" t="s">
        <v>18</v>
      </c>
      <c r="F7" s="74">
        <f>IF($B$10&gt;0,'Spesifikasjon innbetalinger'!B14*($B$10/30),0)</f>
        <v>0</v>
      </c>
      <c r="G7" s="14">
        <f>IF($B$10&gt;0,'Spesifikasjon innbetalinger'!G12*($B$10/30),0)</f>
        <v>0</v>
      </c>
      <c r="H7" s="74">
        <f>IF($B$10&gt;0,'Spesifikasjon innbetalinger'!H12*($B$10/30),0)</f>
        <v>0</v>
      </c>
      <c r="I7" s="14">
        <f>IF($B$10&gt;0,'Spesifikasjon innbetalinger'!I12*($B$10/30),0)</f>
        <v>0</v>
      </c>
      <c r="J7" s="74">
        <f>IF($B$10&gt;0,'Spesifikasjon innbetalinger'!J12*($B$10/30),0)</f>
        <v>0</v>
      </c>
      <c r="K7" s="14">
        <f>IF($B$10&gt;0,'Spesifikasjon innbetalinger'!K12*($B$10/30),0)</f>
        <v>0</v>
      </c>
      <c r="L7" s="74">
        <f>IF($B$10&gt;0,'Spesifikasjon innbetalinger'!L12*($B$10/30),0)</f>
        <v>0</v>
      </c>
      <c r="M7" s="14">
        <f>IF($B$10&gt;0,'Spesifikasjon innbetalinger'!M12*($B$10/30),0)</f>
        <v>0</v>
      </c>
      <c r="N7" s="74">
        <f>IF($B$10&gt;0,'Spesifikasjon innbetalinger'!N12*($B$10/30),0)</f>
        <v>0</v>
      </c>
      <c r="O7" s="14">
        <f>IF($B$10&gt;0,'Spesifikasjon innbetalinger'!O12*($B$10/30),0)</f>
        <v>0</v>
      </c>
      <c r="P7" s="74">
        <f>IF($B$10&gt;0,'Spesifikasjon innbetalinger'!P12*($B$10/30),0)</f>
        <v>0</v>
      </c>
      <c r="Q7" s="14">
        <f>IF($B$10&gt;0,'Spesifikasjon innbetalinger'!Q12*($B$10/30),0)</f>
        <v>0</v>
      </c>
      <c r="R7" s="11"/>
      <c r="S7" s="8"/>
      <c r="T7" s="8"/>
      <c r="U7" s="8"/>
      <c r="V7" s="8"/>
      <c r="W7" s="8"/>
      <c r="X7" s="8"/>
      <c r="Y7" s="8"/>
      <c r="Z7" s="8"/>
    </row>
    <row r="8" spans="1:26" ht="15.75" customHeight="1" x14ac:dyDescent="0.25">
      <c r="A8" s="128">
        <v>2017</v>
      </c>
      <c r="B8" s="129"/>
      <c r="C8" s="15"/>
      <c r="D8" s="17"/>
      <c r="E8" s="17" t="s">
        <v>19</v>
      </c>
      <c r="F8" s="75">
        <f>'Spesifikasjon innbetalinger'!G15</f>
        <v>0</v>
      </c>
      <c r="G8" s="18">
        <f>'Spesifikasjon innbetalinger'!H15</f>
        <v>0</v>
      </c>
      <c r="H8" s="75">
        <f>'Spesifikasjon innbetalinger'!I15</f>
        <v>0</v>
      </c>
      <c r="I8" s="18">
        <f>'Spesifikasjon innbetalinger'!J15</f>
        <v>0</v>
      </c>
      <c r="J8" s="75">
        <f>'Spesifikasjon innbetalinger'!K15</f>
        <v>0</v>
      </c>
      <c r="K8" s="18">
        <f>'Spesifikasjon innbetalinger'!L15</f>
        <v>0</v>
      </c>
      <c r="L8" s="75">
        <f>'Spesifikasjon innbetalinger'!M15</f>
        <v>0</v>
      </c>
      <c r="M8" s="18">
        <f>'Spesifikasjon innbetalinger'!N15</f>
        <v>0</v>
      </c>
      <c r="N8" s="75">
        <f>'Spesifikasjon innbetalinger'!O15</f>
        <v>0</v>
      </c>
      <c r="O8" s="18">
        <f>'Spesifikasjon innbetalinger'!P15</f>
        <v>0</v>
      </c>
      <c r="P8" s="75">
        <f>'Spesifikasjon innbetalinger'!Q15</f>
        <v>0</v>
      </c>
      <c r="Q8" s="18">
        <f>'Spesifikasjon innbetalinger'!R15</f>
        <v>0</v>
      </c>
      <c r="R8" s="11"/>
      <c r="S8" s="8"/>
      <c r="T8" s="8"/>
      <c r="U8" s="8"/>
      <c r="V8" s="8"/>
      <c r="W8" s="8"/>
      <c r="X8" s="8"/>
      <c r="Y8" s="8"/>
      <c r="Z8" s="8"/>
    </row>
    <row r="9" spans="1:26" ht="15.75" customHeight="1" x14ac:dyDescent="0.25">
      <c r="A9" s="62" t="s">
        <v>20</v>
      </c>
      <c r="B9" s="63"/>
      <c r="C9" s="15"/>
      <c r="D9" s="16"/>
      <c r="E9" s="12" t="s">
        <v>21</v>
      </c>
      <c r="F9" s="76">
        <f t="shared" ref="F9:Q9" si="0">SUM(F6:F8)</f>
        <v>0</v>
      </c>
      <c r="G9" s="19">
        <f t="shared" si="0"/>
        <v>0</v>
      </c>
      <c r="H9" s="76">
        <f t="shared" si="0"/>
        <v>0</v>
      </c>
      <c r="I9" s="19">
        <f t="shared" si="0"/>
        <v>0</v>
      </c>
      <c r="J9" s="76">
        <f t="shared" si="0"/>
        <v>0</v>
      </c>
      <c r="K9" s="19">
        <f t="shared" si="0"/>
        <v>0</v>
      </c>
      <c r="L9" s="76">
        <f t="shared" si="0"/>
        <v>0</v>
      </c>
      <c r="M9" s="19">
        <f t="shared" si="0"/>
        <v>0</v>
      </c>
      <c r="N9" s="76">
        <f t="shared" si="0"/>
        <v>0</v>
      </c>
      <c r="O9" s="19">
        <f t="shared" si="0"/>
        <v>0</v>
      </c>
      <c r="P9" s="76">
        <f t="shared" si="0"/>
        <v>0</v>
      </c>
      <c r="Q9" s="19">
        <f t="shared" si="0"/>
        <v>0</v>
      </c>
      <c r="R9" s="11"/>
      <c r="S9" s="8"/>
      <c r="T9" s="8"/>
      <c r="U9" s="8"/>
      <c r="V9" s="8"/>
      <c r="W9" s="8"/>
      <c r="X9" s="8"/>
      <c r="Y9" s="8"/>
      <c r="Z9" s="8"/>
    </row>
    <row r="10" spans="1:26" ht="15.75" customHeight="1" x14ac:dyDescent="0.25">
      <c r="A10" s="20" t="s">
        <v>22</v>
      </c>
      <c r="B10" s="69">
        <v>15</v>
      </c>
      <c r="C10" s="15"/>
      <c r="D10" s="16"/>
      <c r="E10" s="16"/>
      <c r="F10" s="74"/>
      <c r="G10" s="14"/>
      <c r="H10" s="74"/>
      <c r="I10" s="14"/>
      <c r="J10" s="74"/>
      <c r="K10" s="14"/>
      <c r="L10" s="74"/>
      <c r="M10" s="14"/>
      <c r="N10" s="74"/>
      <c r="O10" s="14"/>
      <c r="P10" s="74"/>
      <c r="Q10" s="14"/>
      <c r="R10" s="11"/>
      <c r="S10" s="8"/>
      <c r="T10" s="8"/>
      <c r="U10" s="8"/>
      <c r="V10" s="8"/>
      <c r="W10" s="8"/>
      <c r="X10" s="8"/>
      <c r="Y10" s="8"/>
      <c r="Z10" s="8"/>
    </row>
    <row r="11" spans="1:26" ht="15.75" customHeight="1" x14ac:dyDescent="0.25">
      <c r="A11" s="60" t="s">
        <v>23</v>
      </c>
      <c r="B11" s="64"/>
      <c r="C11" s="15"/>
      <c r="D11" s="12" t="s">
        <v>24</v>
      </c>
      <c r="E11" s="16" t="s">
        <v>25</v>
      </c>
      <c r="F11" s="74">
        <f>-'Spesifikasjon utbetalinger'!B4</f>
        <v>0</v>
      </c>
      <c r="G11" s="14">
        <f>-'Spesifikasjon utbetalinger'!C4</f>
        <v>0</v>
      </c>
      <c r="H11" s="74">
        <f>-'Spesifikasjon utbetalinger'!D4</f>
        <v>0</v>
      </c>
      <c r="I11" s="14">
        <f>-'Spesifikasjon utbetalinger'!E4</f>
        <v>0</v>
      </c>
      <c r="J11" s="74">
        <f>-'Spesifikasjon utbetalinger'!F4</f>
        <v>0</v>
      </c>
      <c r="K11" s="14">
        <f>-'Spesifikasjon utbetalinger'!G4</f>
        <v>0</v>
      </c>
      <c r="L11" s="74">
        <f>-'Spesifikasjon utbetalinger'!H4</f>
        <v>0</v>
      </c>
      <c r="M11" s="14">
        <f>-'Spesifikasjon utbetalinger'!I4</f>
        <v>0</v>
      </c>
      <c r="N11" s="74">
        <f>-'Spesifikasjon utbetalinger'!J4</f>
        <v>0</v>
      </c>
      <c r="O11" s="14">
        <f>-'Spesifikasjon utbetalinger'!K4</f>
        <v>0</v>
      </c>
      <c r="P11" s="74">
        <f>-'Spesifikasjon utbetalinger'!L4</f>
        <v>0</v>
      </c>
      <c r="Q11" s="14">
        <f>-'Spesifikasjon utbetalinger'!M4</f>
        <v>0</v>
      </c>
      <c r="R11" s="11"/>
      <c r="S11" s="8"/>
      <c r="T11" s="8"/>
      <c r="U11" s="8"/>
      <c r="V11" s="8"/>
      <c r="W11" s="8"/>
      <c r="X11" s="8"/>
      <c r="Y11" s="8"/>
      <c r="Z11" s="8"/>
    </row>
    <row r="12" spans="1:26" ht="15.75" customHeight="1" x14ac:dyDescent="0.25">
      <c r="A12" s="21" t="str">
        <f>'Spesifikasjon innbetalinger'!A2</f>
        <v>Produkt 1</v>
      </c>
      <c r="B12" s="70">
        <v>0</v>
      </c>
      <c r="C12" s="15"/>
      <c r="D12" s="16"/>
      <c r="E12" s="16" t="s">
        <v>26</v>
      </c>
      <c r="F12" s="74">
        <f>-'Spesifikasjon utbetalinger'!B13</f>
        <v>0</v>
      </c>
      <c r="G12" s="14">
        <f>-'Spesifikasjon utbetalinger'!C13</f>
        <v>0</v>
      </c>
      <c r="H12" s="74" t="e">
        <f>-'Spesifikasjon utbetalinger'!D13</f>
        <v>#VALUE!</v>
      </c>
      <c r="I12" s="14">
        <f>-'Spesifikasjon utbetalinger'!E13</f>
        <v>0</v>
      </c>
      <c r="J12" s="74" t="e">
        <f>-'Spesifikasjon utbetalinger'!F13</f>
        <v>#VALUE!</v>
      </c>
      <c r="K12" s="14">
        <f>-'Spesifikasjon utbetalinger'!G13</f>
        <v>0</v>
      </c>
      <c r="L12" s="74" t="e">
        <f>-'Spesifikasjon utbetalinger'!H13</f>
        <v>#VALUE!</v>
      </c>
      <c r="M12" s="14">
        <f>-'Spesifikasjon utbetalinger'!I13</f>
        <v>0</v>
      </c>
      <c r="N12" s="74" t="e">
        <f>-'Spesifikasjon utbetalinger'!J13</f>
        <v>#VALUE!</v>
      </c>
      <c r="O12" s="14">
        <f>-'Spesifikasjon utbetalinger'!K13</f>
        <v>0</v>
      </c>
      <c r="P12" s="74">
        <f>-'Spesifikasjon utbetalinger'!L13</f>
        <v>0</v>
      </c>
      <c r="Q12" s="14">
        <f>-'Spesifikasjon utbetalinger'!M13</f>
        <v>0</v>
      </c>
      <c r="R12" s="11"/>
      <c r="S12" s="8"/>
      <c r="T12" s="8"/>
      <c r="U12" s="8"/>
      <c r="V12" s="8"/>
      <c r="W12" s="8"/>
      <c r="X12" s="8"/>
      <c r="Y12" s="8"/>
      <c r="Z12" s="8"/>
    </row>
    <row r="13" spans="1:26" ht="15.75" customHeight="1" x14ac:dyDescent="0.25">
      <c r="A13" s="22" t="str">
        <f>'Spesifikasjon innbetalinger'!A3</f>
        <v>Produkt 2</v>
      </c>
      <c r="B13" s="71">
        <v>0</v>
      </c>
      <c r="C13" s="15"/>
      <c r="D13" s="16"/>
      <c r="E13" s="16" t="s">
        <v>125</v>
      </c>
      <c r="F13" s="74">
        <f>'Spesifikasjon utbetalinger'!B19</f>
        <v>0</v>
      </c>
      <c r="G13" s="23">
        <f>'Spesifikasjon utbetalinger'!C19</f>
        <v>0</v>
      </c>
      <c r="H13" s="74">
        <f>'Spesifikasjon utbetalinger'!D19</f>
        <v>0</v>
      </c>
      <c r="I13" s="23">
        <f>'Spesifikasjon utbetalinger'!E19</f>
        <v>0</v>
      </c>
      <c r="J13" s="74">
        <f>'Spesifikasjon utbetalinger'!F19</f>
        <v>0</v>
      </c>
      <c r="K13" s="23">
        <f>'Spesifikasjon utbetalinger'!G19</f>
        <v>0</v>
      </c>
      <c r="L13" s="74">
        <f>'Spesifikasjon utbetalinger'!H19</f>
        <v>0</v>
      </c>
      <c r="M13" s="23">
        <f>'Spesifikasjon utbetalinger'!I19</f>
        <v>0</v>
      </c>
      <c r="N13" s="74">
        <f>'Spesifikasjon utbetalinger'!J19</f>
        <v>0</v>
      </c>
      <c r="O13" s="23">
        <f>'Spesifikasjon utbetalinger'!K19</f>
        <v>0</v>
      </c>
      <c r="P13" s="74">
        <f>'Spesifikasjon utbetalinger'!L19</f>
        <v>0</v>
      </c>
      <c r="Q13" s="23">
        <f>'Spesifikasjon utbetalinger'!M19</f>
        <v>0</v>
      </c>
      <c r="R13" s="11"/>
      <c r="S13" s="8"/>
      <c r="T13" s="8"/>
      <c r="U13" s="8"/>
      <c r="V13" s="8"/>
      <c r="W13" s="8"/>
      <c r="X13" s="8"/>
      <c r="Y13" s="8"/>
      <c r="Z13" s="8"/>
    </row>
    <row r="14" spans="1:26" ht="15.75" customHeight="1" x14ac:dyDescent="0.25">
      <c r="A14" s="22" t="str">
        <f>'Spesifikasjon innbetalinger'!A4</f>
        <v>Produkt 3</v>
      </c>
      <c r="B14" s="71">
        <v>0</v>
      </c>
      <c r="C14" s="15"/>
      <c r="D14" s="17"/>
      <c r="E14" s="17" t="s">
        <v>122</v>
      </c>
      <c r="F14" s="75">
        <v>0</v>
      </c>
      <c r="G14" s="18">
        <f>-'Spesifikasjon innbetalinger'!H21+'Spesifikasjon utbetalinger'!C16</f>
        <v>0</v>
      </c>
      <c r="H14" s="75">
        <v>0</v>
      </c>
      <c r="I14" s="18">
        <f>-'Spesifikasjon innbetalinger'!J21+'Spesifikasjon utbetalinger'!E16</f>
        <v>0</v>
      </c>
      <c r="J14" s="75">
        <v>0</v>
      </c>
      <c r="K14" s="18">
        <f>-'Spesifikasjon innbetalinger'!L21+'Spesifikasjon utbetalinger'!G16</f>
        <v>0</v>
      </c>
      <c r="L14" s="75">
        <v>0</v>
      </c>
      <c r="M14" s="18">
        <f>-'Spesifikasjon innbetalinger'!N21+'Spesifikasjon utbetalinger'!I16</f>
        <v>0</v>
      </c>
      <c r="N14" s="75">
        <v>0</v>
      </c>
      <c r="O14" s="18">
        <f>-'Spesifikasjon innbetalinger'!P21+'Spesifikasjon utbetalinger'!K16</f>
        <v>0</v>
      </c>
      <c r="P14" s="75">
        <f>-'Spesifikasjon innbetalinger'!Q21+'Spesifikasjon utbetalinger'!L16</f>
        <v>0</v>
      </c>
      <c r="Q14" s="18">
        <f>-'Spesifikasjon innbetalinger'!R21+'Spesifikasjon utbetalinger'!M16</f>
        <v>0</v>
      </c>
      <c r="R14" s="11"/>
      <c r="S14" s="8"/>
      <c r="T14" s="8"/>
      <c r="U14" s="8"/>
      <c r="V14" s="8"/>
      <c r="W14" s="8"/>
      <c r="X14" s="8"/>
      <c r="Y14" s="8"/>
      <c r="Z14" s="8"/>
    </row>
    <row r="15" spans="1:26" ht="15.75" customHeight="1" x14ac:dyDescent="0.25">
      <c r="A15" s="22" t="str">
        <f>'Spesifikasjon innbetalinger'!A5</f>
        <v>Produkt 4</v>
      </c>
      <c r="B15" s="71">
        <v>0</v>
      </c>
      <c r="C15" s="15"/>
      <c r="D15" s="16"/>
      <c r="E15" s="12" t="s">
        <v>27</v>
      </c>
      <c r="F15" s="76">
        <f t="shared" ref="F15:Q15" si="1">SUM(F11:F14)</f>
        <v>0</v>
      </c>
      <c r="G15" s="24">
        <f t="shared" si="1"/>
        <v>0</v>
      </c>
      <c r="H15" s="76" t="e">
        <f t="shared" si="1"/>
        <v>#VALUE!</v>
      </c>
      <c r="I15" s="24">
        <f t="shared" si="1"/>
        <v>0</v>
      </c>
      <c r="J15" s="76" t="e">
        <f t="shared" si="1"/>
        <v>#VALUE!</v>
      </c>
      <c r="K15" s="24">
        <f t="shared" si="1"/>
        <v>0</v>
      </c>
      <c r="L15" s="76" t="e">
        <f t="shared" si="1"/>
        <v>#VALUE!</v>
      </c>
      <c r="M15" s="24">
        <f t="shared" si="1"/>
        <v>0</v>
      </c>
      <c r="N15" s="76" t="e">
        <f t="shared" si="1"/>
        <v>#VALUE!</v>
      </c>
      <c r="O15" s="24">
        <f t="shared" si="1"/>
        <v>0</v>
      </c>
      <c r="P15" s="76">
        <f t="shared" si="1"/>
        <v>0</v>
      </c>
      <c r="Q15" s="24">
        <f t="shared" si="1"/>
        <v>0</v>
      </c>
      <c r="R15" s="11"/>
      <c r="S15" s="8"/>
      <c r="T15" s="8"/>
      <c r="U15" s="8"/>
      <c r="V15" s="8"/>
      <c r="W15" s="8"/>
      <c r="X15" s="8"/>
      <c r="Y15" s="8"/>
      <c r="Z15" s="8"/>
    </row>
    <row r="16" spans="1:26" ht="15.75" customHeight="1" x14ac:dyDescent="0.25">
      <c r="A16" s="22" t="str">
        <f>'Spesifikasjon innbetalinger'!A6</f>
        <v>Produkt 5</v>
      </c>
      <c r="B16" s="71">
        <v>0</v>
      </c>
      <c r="C16" s="15"/>
      <c r="D16" s="16"/>
      <c r="E16" s="16"/>
      <c r="F16" s="74"/>
      <c r="G16" s="14"/>
      <c r="H16" s="74"/>
      <c r="I16" s="14"/>
      <c r="J16" s="74"/>
      <c r="K16" s="14"/>
      <c r="L16" s="74"/>
      <c r="M16" s="14"/>
      <c r="N16" s="74"/>
      <c r="O16" s="14"/>
      <c r="P16" s="74"/>
      <c r="Q16" s="14"/>
      <c r="R16" s="11"/>
      <c r="S16" s="8"/>
      <c r="T16" s="8"/>
      <c r="U16" s="8"/>
      <c r="V16" s="8"/>
      <c r="W16" s="8"/>
      <c r="X16" s="8"/>
      <c r="Y16" s="8"/>
      <c r="Z16" s="8"/>
    </row>
    <row r="17" spans="1:26" ht="15.75" customHeight="1" x14ac:dyDescent="0.25">
      <c r="A17" s="22" t="str">
        <f>'Spesifikasjon innbetalinger'!A7</f>
        <v>Produkt 6</v>
      </c>
      <c r="B17" s="71">
        <v>0</v>
      </c>
      <c r="C17" s="15"/>
      <c r="D17" s="25" t="s">
        <v>28</v>
      </c>
      <c r="E17" s="26"/>
      <c r="F17" s="77">
        <f t="shared" ref="F17:Q17" si="2">F9+F15</f>
        <v>0</v>
      </c>
      <c r="G17" s="27">
        <f t="shared" si="2"/>
        <v>0</v>
      </c>
      <c r="H17" s="77" t="e">
        <f t="shared" si="2"/>
        <v>#VALUE!</v>
      </c>
      <c r="I17" s="27">
        <f t="shared" si="2"/>
        <v>0</v>
      </c>
      <c r="J17" s="77" t="e">
        <f t="shared" si="2"/>
        <v>#VALUE!</v>
      </c>
      <c r="K17" s="27">
        <f t="shared" si="2"/>
        <v>0</v>
      </c>
      <c r="L17" s="77" t="e">
        <f t="shared" si="2"/>
        <v>#VALUE!</v>
      </c>
      <c r="M17" s="27">
        <f t="shared" si="2"/>
        <v>0</v>
      </c>
      <c r="N17" s="77" t="e">
        <f t="shared" si="2"/>
        <v>#VALUE!</v>
      </c>
      <c r="O17" s="27">
        <f t="shared" si="2"/>
        <v>0</v>
      </c>
      <c r="P17" s="77">
        <f t="shared" si="2"/>
        <v>0</v>
      </c>
      <c r="Q17" s="27">
        <f t="shared" si="2"/>
        <v>0</v>
      </c>
      <c r="R17" s="11"/>
      <c r="S17" s="8"/>
      <c r="T17" s="8"/>
      <c r="U17" s="8"/>
      <c r="V17" s="8"/>
      <c r="W17" s="8"/>
      <c r="X17" s="8"/>
      <c r="Y17" s="8"/>
      <c r="Z17" s="8"/>
    </row>
    <row r="18" spans="1:26" ht="15.75" customHeight="1" x14ac:dyDescent="0.25">
      <c r="A18" s="22" t="str">
        <f>'Spesifikasjon innbetalinger'!A8</f>
        <v>Produkt 7</v>
      </c>
      <c r="B18" s="71">
        <v>0</v>
      </c>
      <c r="C18" s="15"/>
      <c r="D18" s="12"/>
      <c r="E18" s="12" t="s">
        <v>127</v>
      </c>
      <c r="F18" s="74"/>
      <c r="G18" s="19"/>
      <c r="H18" s="74"/>
      <c r="I18" s="19"/>
      <c r="J18" s="74"/>
      <c r="K18" s="19"/>
      <c r="L18" s="74"/>
      <c r="M18" s="19"/>
      <c r="N18" s="74"/>
      <c r="O18" s="19"/>
      <c r="P18" s="74"/>
      <c r="Q18" s="19"/>
      <c r="R18" s="11"/>
      <c r="S18" s="8"/>
      <c r="T18" s="8"/>
      <c r="U18" s="8"/>
      <c r="V18" s="8"/>
      <c r="W18" s="8"/>
      <c r="X18" s="8"/>
      <c r="Y18" s="8"/>
      <c r="Z18" s="8"/>
    </row>
    <row r="19" spans="1:26" ht="15.75" customHeight="1" x14ac:dyDescent="0.25">
      <c r="A19" s="22" t="str">
        <f>'Spesifikasjon innbetalinger'!A9</f>
        <v>Produkt 8</v>
      </c>
      <c r="B19" s="71">
        <v>0</v>
      </c>
      <c r="C19" s="15"/>
      <c r="D19" s="28" t="str">
        <f>IB!A2</f>
        <v>Konto 1</v>
      </c>
      <c r="E19" s="29">
        <f>IB!B2</f>
        <v>0</v>
      </c>
      <c r="F19" s="74">
        <f>E19+F17</f>
        <v>0</v>
      </c>
      <c r="G19" s="23">
        <f t="shared" ref="G19:Q19" si="3">F19+G17</f>
        <v>0</v>
      </c>
      <c r="H19" s="74" t="e">
        <f t="shared" si="3"/>
        <v>#VALUE!</v>
      </c>
      <c r="I19" s="23" t="e">
        <f t="shared" si="3"/>
        <v>#VALUE!</v>
      </c>
      <c r="J19" s="74" t="e">
        <f t="shared" si="3"/>
        <v>#VALUE!</v>
      </c>
      <c r="K19" s="23" t="e">
        <f t="shared" si="3"/>
        <v>#VALUE!</v>
      </c>
      <c r="L19" s="74" t="e">
        <f t="shared" si="3"/>
        <v>#VALUE!</v>
      </c>
      <c r="M19" s="23" t="e">
        <f t="shared" si="3"/>
        <v>#VALUE!</v>
      </c>
      <c r="N19" s="74" t="e">
        <f t="shared" si="3"/>
        <v>#VALUE!</v>
      </c>
      <c r="O19" s="23" t="e">
        <f t="shared" si="3"/>
        <v>#VALUE!</v>
      </c>
      <c r="P19" s="74" t="e">
        <f t="shared" si="3"/>
        <v>#VALUE!</v>
      </c>
      <c r="Q19" s="23" t="e">
        <f t="shared" si="3"/>
        <v>#VALUE!</v>
      </c>
      <c r="R19" s="11"/>
      <c r="S19" s="8"/>
      <c r="T19" s="8"/>
      <c r="U19" s="8"/>
      <c r="V19" s="8"/>
      <c r="W19" s="8"/>
      <c r="X19" s="8"/>
      <c r="Y19" s="8"/>
      <c r="Z19" s="8"/>
    </row>
    <row r="20" spans="1:26" ht="15.75" customHeight="1" x14ac:dyDescent="0.25">
      <c r="A20" s="22" t="str">
        <f>'Spesifikasjon innbetalinger'!A10</f>
        <v>Produkt 9</v>
      </c>
      <c r="B20" s="71">
        <v>0</v>
      </c>
      <c r="C20" s="15"/>
      <c r="D20" s="28"/>
      <c r="E20" s="30"/>
      <c r="F20" s="74"/>
      <c r="G20" s="23"/>
      <c r="H20" s="74"/>
      <c r="I20" s="23"/>
      <c r="J20" s="74"/>
      <c r="K20" s="23"/>
      <c r="L20" s="74"/>
      <c r="M20" s="23"/>
      <c r="N20" s="74"/>
      <c r="O20" s="23"/>
      <c r="P20" s="74"/>
      <c r="Q20" s="23"/>
      <c r="R20" s="11"/>
      <c r="S20" s="8"/>
      <c r="T20" s="8"/>
      <c r="U20" s="8"/>
      <c r="V20" s="8"/>
      <c r="W20" s="8"/>
      <c r="X20" s="8"/>
      <c r="Y20" s="8"/>
      <c r="Z20" s="8"/>
    </row>
    <row r="21" spans="1:26" ht="15.75" customHeight="1" x14ac:dyDescent="0.25">
      <c r="A21" s="31" t="str">
        <f>'Spesifikasjon innbetalinger'!A11</f>
        <v>Produkt 10</v>
      </c>
      <c r="B21" s="72">
        <v>0</v>
      </c>
      <c r="C21" s="15"/>
      <c r="D21" s="32" t="s">
        <v>119</v>
      </c>
      <c r="E21" s="33"/>
      <c r="F21" s="78">
        <f>SUM(F19:F20)</f>
        <v>0</v>
      </c>
      <c r="G21" s="130">
        <f t="shared" ref="G21:Q21" si="4">SUM(G19:G20)</f>
        <v>0</v>
      </c>
      <c r="H21" s="78" t="e">
        <f t="shared" si="4"/>
        <v>#VALUE!</v>
      </c>
      <c r="I21" s="130" t="e">
        <f t="shared" si="4"/>
        <v>#VALUE!</v>
      </c>
      <c r="J21" s="78" t="e">
        <f t="shared" si="4"/>
        <v>#VALUE!</v>
      </c>
      <c r="K21" s="130" t="e">
        <f t="shared" si="4"/>
        <v>#VALUE!</v>
      </c>
      <c r="L21" s="78" t="e">
        <f t="shared" si="4"/>
        <v>#VALUE!</v>
      </c>
      <c r="M21" s="130" t="e">
        <f t="shared" si="4"/>
        <v>#VALUE!</v>
      </c>
      <c r="N21" s="78" t="e">
        <f t="shared" si="4"/>
        <v>#VALUE!</v>
      </c>
      <c r="O21" s="130" t="e">
        <f t="shared" si="4"/>
        <v>#VALUE!</v>
      </c>
      <c r="P21" s="78" t="e">
        <f t="shared" si="4"/>
        <v>#VALUE!</v>
      </c>
      <c r="Q21" s="130" t="e">
        <f t="shared" si="4"/>
        <v>#VALUE!</v>
      </c>
      <c r="R21" s="11"/>
      <c r="S21" s="8"/>
      <c r="T21" s="8"/>
      <c r="U21" s="8"/>
      <c r="V21" s="8"/>
      <c r="W21" s="8"/>
      <c r="X21" s="8"/>
      <c r="Y21" s="8"/>
      <c r="Z21" s="8"/>
    </row>
    <row r="22" spans="1:26" ht="15.75" customHeight="1" x14ac:dyDescent="0.25">
      <c r="A22" s="65" t="s">
        <v>123</v>
      </c>
      <c r="B22" s="66"/>
      <c r="C22" s="8"/>
      <c r="K22" s="131"/>
      <c r="R22" s="34"/>
      <c r="S22" s="8"/>
      <c r="T22" s="8"/>
      <c r="U22" s="8"/>
      <c r="V22" s="8"/>
      <c r="W22" s="8"/>
      <c r="X22" s="8"/>
      <c r="Y22" s="8"/>
      <c r="Z22" s="8"/>
    </row>
    <row r="23" spans="1:26" ht="15.75" customHeight="1" x14ac:dyDescent="0.25">
      <c r="A23" s="35" t="s">
        <v>25</v>
      </c>
      <c r="B23" s="73">
        <v>0</v>
      </c>
      <c r="C23" s="8"/>
      <c r="R23" s="34"/>
      <c r="S23" s="8"/>
      <c r="T23" s="8"/>
      <c r="U23" s="8"/>
      <c r="V23" s="8"/>
      <c r="W23" s="8"/>
      <c r="X23" s="8"/>
      <c r="Y23" s="8"/>
      <c r="Z23" s="8"/>
    </row>
    <row r="24" spans="1:26" ht="15.75" customHeight="1" x14ac:dyDescent="0.25">
      <c r="C24" s="8"/>
      <c r="D24" s="8"/>
      <c r="E24" s="8"/>
      <c r="F24" s="8"/>
      <c r="G24" s="8"/>
      <c r="H24" s="8"/>
      <c r="I24" s="8"/>
      <c r="J24" s="8"/>
      <c r="K24" s="8"/>
      <c r="L24" s="8"/>
      <c r="M24" s="8"/>
      <c r="N24" s="8"/>
      <c r="O24" s="8"/>
      <c r="P24" s="8"/>
      <c r="Q24" s="8"/>
      <c r="R24" s="8"/>
      <c r="S24" s="8"/>
      <c r="T24" s="8"/>
      <c r="U24" s="8"/>
      <c r="V24" s="8"/>
      <c r="W24" s="8"/>
      <c r="X24" s="8"/>
      <c r="Y24" s="8"/>
      <c r="Z24" s="8"/>
    </row>
    <row r="25" spans="1:26" ht="15.75" customHeight="1" x14ac:dyDescent="0.25">
      <c r="C25" s="8"/>
      <c r="D25" s="8"/>
      <c r="E25" s="8"/>
      <c r="F25" s="8"/>
      <c r="G25" s="8"/>
      <c r="H25" s="8"/>
      <c r="I25" s="8"/>
      <c r="J25" s="8"/>
      <c r="K25" s="8"/>
      <c r="L25" s="8"/>
      <c r="M25" s="8"/>
      <c r="N25" s="8"/>
      <c r="O25" s="8"/>
      <c r="P25" s="8"/>
      <c r="Q25" s="8"/>
      <c r="R25" s="8"/>
      <c r="S25" s="8"/>
      <c r="T25" s="8"/>
      <c r="U25" s="8"/>
      <c r="V25" s="8"/>
      <c r="W25" s="8"/>
      <c r="X25" s="8"/>
      <c r="Y25" s="8"/>
      <c r="Z25" s="8"/>
    </row>
    <row r="26" spans="1:26" ht="15.75" customHeight="1" x14ac:dyDescent="0.25">
      <c r="C26" s="8"/>
      <c r="D26" s="8"/>
      <c r="E26" s="8"/>
      <c r="F26" s="8"/>
      <c r="G26" s="8"/>
      <c r="H26" s="8"/>
      <c r="I26" s="8"/>
      <c r="J26" s="8"/>
      <c r="K26" s="8"/>
      <c r="L26" s="8"/>
      <c r="M26" s="8"/>
      <c r="N26" s="8"/>
      <c r="O26" s="8"/>
      <c r="P26" s="8"/>
      <c r="Q26" s="8"/>
      <c r="R26" s="8"/>
      <c r="S26" s="8"/>
      <c r="T26" s="8"/>
      <c r="U26" s="8"/>
      <c r="V26" s="8"/>
      <c r="W26" s="8"/>
      <c r="X26" s="8"/>
      <c r="Y26" s="8"/>
      <c r="Z26" s="8"/>
    </row>
    <row r="27" spans="1:26" ht="15.75" customHeight="1" x14ac:dyDescent="0.25">
      <c r="C27" s="8"/>
      <c r="D27" s="8"/>
      <c r="E27" s="8"/>
      <c r="F27" s="8"/>
      <c r="G27" s="8"/>
      <c r="H27" s="8"/>
      <c r="I27" s="8"/>
      <c r="J27" s="8"/>
      <c r="K27" s="8"/>
      <c r="L27" s="8"/>
      <c r="M27" s="8"/>
      <c r="N27" s="8"/>
      <c r="O27" s="8"/>
      <c r="P27" s="8"/>
      <c r="Q27" s="8"/>
      <c r="R27" s="8"/>
      <c r="S27" s="8"/>
      <c r="T27" s="8"/>
      <c r="U27" s="8"/>
      <c r="V27" s="8"/>
      <c r="W27" s="8"/>
      <c r="X27" s="8"/>
      <c r="Y27" s="8"/>
      <c r="Z27" s="8"/>
    </row>
    <row r="28" spans="1:26" ht="15.75" customHeight="1" x14ac:dyDescent="0.25">
      <c r="C28" s="8"/>
      <c r="D28" s="8"/>
      <c r="E28" s="8"/>
      <c r="F28" s="8"/>
      <c r="G28" s="8"/>
      <c r="H28" s="8"/>
      <c r="I28" s="8"/>
      <c r="J28" s="8"/>
      <c r="K28" s="8"/>
      <c r="L28" s="8"/>
      <c r="M28" s="8"/>
      <c r="N28" s="8"/>
      <c r="O28" s="8"/>
      <c r="P28" s="8"/>
      <c r="Q28" s="8"/>
      <c r="R28" s="8"/>
      <c r="S28" s="8"/>
      <c r="T28" s="8"/>
      <c r="U28" s="8"/>
      <c r="V28" s="8"/>
      <c r="W28" s="8"/>
      <c r="X28" s="8"/>
      <c r="Y28" s="8"/>
      <c r="Z28" s="8"/>
    </row>
    <row r="29" spans="1:26" ht="15.75" customHeight="1" x14ac:dyDescent="0.25">
      <c r="C29" s="8"/>
      <c r="D29" s="8"/>
      <c r="E29" s="8"/>
      <c r="F29" s="8"/>
      <c r="G29" s="8"/>
      <c r="H29" s="8"/>
      <c r="I29" s="8"/>
      <c r="J29" s="8"/>
      <c r="K29" s="8"/>
      <c r="L29" s="8"/>
      <c r="M29" s="8"/>
      <c r="N29" s="8"/>
      <c r="O29" s="8"/>
      <c r="P29" s="8"/>
      <c r="Q29" s="8"/>
      <c r="R29" s="8"/>
      <c r="S29" s="8"/>
      <c r="T29" s="8"/>
      <c r="U29" s="8"/>
      <c r="V29" s="8"/>
      <c r="W29" s="8"/>
      <c r="X29" s="8"/>
      <c r="Y29" s="8"/>
      <c r="Z29" s="8"/>
    </row>
    <row r="30" spans="1:26" ht="15.75" customHeight="1" x14ac:dyDescent="0.25">
      <c r="C30" s="8"/>
      <c r="D30" s="8"/>
      <c r="E30" s="8"/>
      <c r="F30" s="8"/>
      <c r="G30" s="8"/>
      <c r="H30" s="8"/>
      <c r="I30" s="8"/>
      <c r="J30" s="8"/>
      <c r="K30" s="8"/>
      <c r="L30" s="8"/>
      <c r="M30" s="8"/>
      <c r="N30" s="8"/>
      <c r="O30" s="8"/>
      <c r="P30" s="8"/>
      <c r="Q30" s="8"/>
      <c r="R30" s="8"/>
      <c r="S30" s="8"/>
      <c r="T30" s="8"/>
      <c r="U30" s="8"/>
      <c r="V30" s="8"/>
      <c r="W30" s="8"/>
      <c r="X30" s="8"/>
      <c r="Y30" s="8"/>
      <c r="Z30" s="8"/>
    </row>
    <row r="31" spans="1:26" ht="15.75" customHeight="1" x14ac:dyDescent="0.25">
      <c r="C31" s="8"/>
      <c r="D31" s="8"/>
      <c r="E31" s="8"/>
      <c r="F31" s="8"/>
      <c r="G31" s="8"/>
      <c r="H31" s="8"/>
      <c r="I31" s="8"/>
      <c r="J31" s="8"/>
      <c r="K31" s="8"/>
      <c r="L31" s="8"/>
      <c r="M31" s="8"/>
      <c r="N31" s="8"/>
      <c r="O31" s="8"/>
      <c r="P31" s="8"/>
      <c r="Q31" s="8"/>
      <c r="R31" s="8"/>
      <c r="S31" s="8"/>
      <c r="T31" s="8"/>
      <c r="U31" s="8"/>
      <c r="V31" s="8"/>
      <c r="W31" s="8"/>
      <c r="X31" s="8"/>
      <c r="Y31" s="8"/>
      <c r="Z31" s="8"/>
    </row>
    <row r="32" spans="1:26" ht="15.75" customHeight="1" x14ac:dyDescent="0.25">
      <c r="C32" s="8"/>
      <c r="D32" s="8"/>
      <c r="E32" s="8"/>
      <c r="F32" s="8"/>
      <c r="G32" s="8"/>
      <c r="H32" s="8"/>
      <c r="I32" s="8"/>
      <c r="J32" s="8"/>
      <c r="K32" s="8"/>
      <c r="L32" s="8"/>
      <c r="M32" s="8"/>
      <c r="N32" s="8"/>
      <c r="O32" s="8"/>
      <c r="P32" s="8"/>
      <c r="Q32" s="8"/>
      <c r="R32" s="8"/>
      <c r="S32" s="8"/>
      <c r="T32" s="8"/>
      <c r="U32" s="8"/>
      <c r="V32" s="8"/>
      <c r="W32" s="8"/>
      <c r="X32" s="8"/>
      <c r="Y32" s="8"/>
      <c r="Z32" s="8"/>
    </row>
    <row r="33" spans="1:26" ht="15.75" customHeight="1" x14ac:dyDescent="0.25">
      <c r="A33" s="8"/>
      <c r="B33" s="8"/>
      <c r="C33" s="8"/>
      <c r="D33" s="8"/>
      <c r="E33" s="8"/>
      <c r="F33" s="8"/>
      <c r="G33" s="8"/>
      <c r="H33" s="8"/>
      <c r="I33" s="8"/>
      <c r="J33" s="8"/>
      <c r="K33" s="8"/>
      <c r="L33" s="8"/>
      <c r="M33" s="8"/>
      <c r="N33" s="8"/>
      <c r="O33" s="8"/>
      <c r="P33" s="8"/>
      <c r="Q33" s="36"/>
      <c r="R33" s="8"/>
      <c r="S33" s="8"/>
      <c r="T33" s="8"/>
      <c r="U33" s="8"/>
      <c r="V33" s="8"/>
      <c r="W33" s="8"/>
      <c r="X33" s="8"/>
      <c r="Y33" s="8"/>
      <c r="Z33" s="8"/>
    </row>
    <row r="34" spans="1:26" ht="15.75" customHeight="1" x14ac:dyDescent="0.25">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ht="15.75" customHeight="1" x14ac:dyDescent="0.25">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ht="15.75" customHeight="1" x14ac:dyDescent="0.25">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5.75" customHeight="1" x14ac:dyDescent="0.25">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15.75" customHeight="1" x14ac:dyDescent="0.25">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15.75" customHeight="1" x14ac:dyDescent="0.25">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5.75" customHeight="1" x14ac:dyDescent="0.25">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15.75" customHeight="1" x14ac:dyDescent="0.25">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15.75" customHeight="1" x14ac:dyDescent="0.25">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5.75" customHeight="1" x14ac:dyDescent="0.25">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15.75" customHeight="1" x14ac:dyDescent="0.25">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15.75" customHeight="1" x14ac:dyDescent="0.25">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5.75" customHeight="1" x14ac:dyDescent="0.25">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15.75" customHeight="1" x14ac:dyDescent="0.25">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5.75" customHeight="1" x14ac:dyDescent="0.25">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15.75" customHeight="1" x14ac:dyDescent="0.25">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15.75" customHeight="1" x14ac:dyDescent="0.25">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15.75" customHeight="1" x14ac:dyDescent="0.25">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15.75" customHeight="1" x14ac:dyDescent="0.25">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15" x14ac:dyDescent="0.25">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15" x14ac:dyDescent="0.25">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5" x14ac:dyDescent="0.25">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5" x14ac:dyDescent="0.25">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5" x14ac:dyDescent="0.25">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5" x14ac:dyDescent="0.25">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5" x14ac:dyDescent="0.25">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5" x14ac:dyDescent="0.25">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5" x14ac:dyDescent="0.25">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5" x14ac:dyDescent="0.25">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5" x14ac:dyDescent="0.25">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5" x14ac:dyDescent="0.25">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5" x14ac:dyDescent="0.25">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5" x14ac:dyDescent="0.25">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5" x14ac:dyDescent="0.25">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5" x14ac:dyDescent="0.25">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5" x14ac:dyDescent="0.25">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5" x14ac:dyDescent="0.25">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5" x14ac:dyDescent="0.25">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5" x14ac:dyDescent="0.25">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5" x14ac:dyDescent="0.25">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5" x14ac:dyDescent="0.25">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5" x14ac:dyDescent="0.25">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5" x14ac:dyDescent="0.25">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5" x14ac:dyDescent="0.25">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5" x14ac:dyDescent="0.25">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5" x14ac:dyDescent="0.25">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5" x14ac:dyDescent="0.25">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5" x14ac:dyDescent="0.25">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5" x14ac:dyDescent="0.25">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5" x14ac:dyDescent="0.25">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5" x14ac:dyDescent="0.25">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5" x14ac:dyDescent="0.25">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5" x14ac:dyDescent="0.25">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5" x14ac:dyDescent="0.25">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5" x14ac:dyDescent="0.25">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5" x14ac:dyDescent="0.25">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5" x14ac:dyDescent="0.25">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5" x14ac:dyDescent="0.25">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5" x14ac:dyDescent="0.25">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5" x14ac:dyDescent="0.25">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5" x14ac:dyDescent="0.25">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5" x14ac:dyDescent="0.25">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5" x14ac:dyDescent="0.25">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5" x14ac:dyDescent="0.25">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5" x14ac:dyDescent="0.25">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5" x14ac:dyDescent="0.25">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5" x14ac:dyDescent="0.2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5" x14ac:dyDescent="0.2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5" x14ac:dyDescent="0.2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5" x14ac:dyDescent="0.2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5" x14ac:dyDescent="0.2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5" x14ac:dyDescent="0.2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5" x14ac:dyDescent="0.2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5" x14ac:dyDescent="0.2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5" x14ac:dyDescent="0.2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5" x14ac:dyDescent="0.2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5" x14ac:dyDescent="0.2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5" x14ac:dyDescent="0.2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5" x14ac:dyDescent="0.2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5" x14ac:dyDescent="0.2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5" x14ac:dyDescent="0.2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5" x14ac:dyDescent="0.2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5" x14ac:dyDescent="0.2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5" x14ac:dyDescent="0.2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5" x14ac:dyDescent="0.2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5" x14ac:dyDescent="0.2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5" x14ac:dyDescent="0.2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5" x14ac:dyDescent="0.2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5" x14ac:dyDescent="0.2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5" x14ac:dyDescent="0.2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5" x14ac:dyDescent="0.2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5" x14ac:dyDescent="0.2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5" x14ac:dyDescent="0.2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5" x14ac:dyDescent="0.2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5" x14ac:dyDescent="0.2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5" x14ac:dyDescent="0.2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5" x14ac:dyDescent="0.25">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5" x14ac:dyDescent="0.25">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5" x14ac:dyDescent="0.25">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5" x14ac:dyDescent="0.25">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5" x14ac:dyDescent="0.25">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5" x14ac:dyDescent="0.25">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5" x14ac:dyDescent="0.25">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5" x14ac:dyDescent="0.25">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5" x14ac:dyDescent="0.25">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5" x14ac:dyDescent="0.25">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5" x14ac:dyDescent="0.2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5" x14ac:dyDescent="0.25">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5" x14ac:dyDescent="0.25">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5" x14ac:dyDescent="0.25">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5" x14ac:dyDescent="0.25">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5" x14ac:dyDescent="0.2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5" x14ac:dyDescent="0.25">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5" x14ac:dyDescent="0.25">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5" x14ac:dyDescent="0.25">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5" x14ac:dyDescent="0.25">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5" x14ac:dyDescent="0.25">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5" x14ac:dyDescent="0.2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5" x14ac:dyDescent="0.25">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5" x14ac:dyDescent="0.2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5" x14ac:dyDescent="0.25">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5" x14ac:dyDescent="0.25">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5" x14ac:dyDescent="0.2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5" x14ac:dyDescent="0.2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5" x14ac:dyDescent="0.2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5" x14ac:dyDescent="0.2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5" x14ac:dyDescent="0.2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5" x14ac:dyDescent="0.25">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5" x14ac:dyDescent="0.2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5" x14ac:dyDescent="0.2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5" x14ac:dyDescent="0.2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5" x14ac:dyDescent="0.2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5" x14ac:dyDescent="0.2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5" x14ac:dyDescent="0.25">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5" x14ac:dyDescent="0.2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5" x14ac:dyDescent="0.2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5" x14ac:dyDescent="0.25">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5" x14ac:dyDescent="0.25">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5" x14ac:dyDescent="0.25">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5" x14ac:dyDescent="0.25">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5" x14ac:dyDescent="0.25">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5" x14ac:dyDescent="0.25">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5" x14ac:dyDescent="0.25">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5" x14ac:dyDescent="0.25">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5" x14ac:dyDescent="0.25">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5" x14ac:dyDescent="0.25">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5" x14ac:dyDescent="0.25">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5" x14ac:dyDescent="0.25">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5" x14ac:dyDescent="0.25">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5" x14ac:dyDescent="0.25">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5" x14ac:dyDescent="0.25">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5" x14ac:dyDescent="0.2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5" x14ac:dyDescent="0.2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5" x14ac:dyDescent="0.25">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5" x14ac:dyDescent="0.2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5" x14ac:dyDescent="0.2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5" x14ac:dyDescent="0.2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5" x14ac:dyDescent="0.2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5" x14ac:dyDescent="0.2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5" x14ac:dyDescent="0.25">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5" x14ac:dyDescent="0.2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5" x14ac:dyDescent="0.2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5" x14ac:dyDescent="0.2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5" x14ac:dyDescent="0.25">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5" x14ac:dyDescent="0.2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5" x14ac:dyDescent="0.25">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5" x14ac:dyDescent="0.25">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5" x14ac:dyDescent="0.25">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5" x14ac:dyDescent="0.25">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5" x14ac:dyDescent="0.25">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5" x14ac:dyDescent="0.25">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5" x14ac:dyDescent="0.25">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5" x14ac:dyDescent="0.25">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5" x14ac:dyDescent="0.25">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5" x14ac:dyDescent="0.25">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5" x14ac:dyDescent="0.25">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5" x14ac:dyDescent="0.25">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5" x14ac:dyDescent="0.25">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5" x14ac:dyDescent="0.25">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5" x14ac:dyDescent="0.25">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5" x14ac:dyDescent="0.25">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5" x14ac:dyDescent="0.25">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5" x14ac:dyDescent="0.25">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5" x14ac:dyDescent="0.25">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5" x14ac:dyDescent="0.25">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5" x14ac:dyDescent="0.25">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5" x14ac:dyDescent="0.25">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5" x14ac:dyDescent="0.25">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5" x14ac:dyDescent="0.25">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5" x14ac:dyDescent="0.25">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5" x14ac:dyDescent="0.25">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5" x14ac:dyDescent="0.25">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5" x14ac:dyDescent="0.25">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5" x14ac:dyDescent="0.25">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5" x14ac:dyDescent="0.25">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5" x14ac:dyDescent="0.25">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5" x14ac:dyDescent="0.25">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5" x14ac:dyDescent="0.25">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5" x14ac:dyDescent="0.25">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5" x14ac:dyDescent="0.25">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5" x14ac:dyDescent="0.25">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5" x14ac:dyDescent="0.25">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5" x14ac:dyDescent="0.25">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5" x14ac:dyDescent="0.25">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5" x14ac:dyDescent="0.25">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5" x14ac:dyDescent="0.25">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5" x14ac:dyDescent="0.25">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5" x14ac:dyDescent="0.25">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5" x14ac:dyDescent="0.25">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5" x14ac:dyDescent="0.25">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5" x14ac:dyDescent="0.25">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5" x14ac:dyDescent="0.25">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5" x14ac:dyDescent="0.25">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5" x14ac:dyDescent="0.25">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5" x14ac:dyDescent="0.25">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5" x14ac:dyDescent="0.25">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5" x14ac:dyDescent="0.25">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5" x14ac:dyDescent="0.25">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5" x14ac:dyDescent="0.25">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5" x14ac:dyDescent="0.25">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5" x14ac:dyDescent="0.25">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5" x14ac:dyDescent="0.25">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5" x14ac:dyDescent="0.25">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5" x14ac:dyDescent="0.25">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5" x14ac:dyDescent="0.25">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5" x14ac:dyDescent="0.25">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5" x14ac:dyDescent="0.25">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5" x14ac:dyDescent="0.25">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5" x14ac:dyDescent="0.25">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5" x14ac:dyDescent="0.25">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5" x14ac:dyDescent="0.25">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5" x14ac:dyDescent="0.25">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5" x14ac:dyDescent="0.25">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5" x14ac:dyDescent="0.25">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5" x14ac:dyDescent="0.25">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5" x14ac:dyDescent="0.25">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5" x14ac:dyDescent="0.25">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5" x14ac:dyDescent="0.25">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5" x14ac:dyDescent="0.25">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5" x14ac:dyDescent="0.25">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5" x14ac:dyDescent="0.25">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5" x14ac:dyDescent="0.25">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5" x14ac:dyDescent="0.25">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5" x14ac:dyDescent="0.25">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5" x14ac:dyDescent="0.25">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5" x14ac:dyDescent="0.25">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5" x14ac:dyDescent="0.25">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5" x14ac:dyDescent="0.25">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5" x14ac:dyDescent="0.25">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5" x14ac:dyDescent="0.25">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5" x14ac:dyDescent="0.25">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5" x14ac:dyDescent="0.25">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5" x14ac:dyDescent="0.25">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5" x14ac:dyDescent="0.25">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5" x14ac:dyDescent="0.25">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5" x14ac:dyDescent="0.25">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5" x14ac:dyDescent="0.25">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5" x14ac:dyDescent="0.25">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5" x14ac:dyDescent="0.25">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5" x14ac:dyDescent="0.25">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5" x14ac:dyDescent="0.25">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5" x14ac:dyDescent="0.25">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5" x14ac:dyDescent="0.25">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5" x14ac:dyDescent="0.25">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5" x14ac:dyDescent="0.25">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5" x14ac:dyDescent="0.25">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5" x14ac:dyDescent="0.25">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5" x14ac:dyDescent="0.25">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5" x14ac:dyDescent="0.25">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5" x14ac:dyDescent="0.25">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5" x14ac:dyDescent="0.25">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5" x14ac:dyDescent="0.25">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5" x14ac:dyDescent="0.25">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5" x14ac:dyDescent="0.25">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5" x14ac:dyDescent="0.25">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5" x14ac:dyDescent="0.25">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5" x14ac:dyDescent="0.25">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5" x14ac:dyDescent="0.25">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5" x14ac:dyDescent="0.25">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5" x14ac:dyDescent="0.25">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5" x14ac:dyDescent="0.25">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5" x14ac:dyDescent="0.25">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5" x14ac:dyDescent="0.25">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5" x14ac:dyDescent="0.25">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5" x14ac:dyDescent="0.25">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5" x14ac:dyDescent="0.25">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5" x14ac:dyDescent="0.25">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5" x14ac:dyDescent="0.25">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5" x14ac:dyDescent="0.25">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5" x14ac:dyDescent="0.25">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5" x14ac:dyDescent="0.25">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5" x14ac:dyDescent="0.25">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5" x14ac:dyDescent="0.25">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5" x14ac:dyDescent="0.25">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5" x14ac:dyDescent="0.25">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5" x14ac:dyDescent="0.25">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5" x14ac:dyDescent="0.25">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5" x14ac:dyDescent="0.25">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5" x14ac:dyDescent="0.25">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5" x14ac:dyDescent="0.25">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5" x14ac:dyDescent="0.25">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5" x14ac:dyDescent="0.25">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5" x14ac:dyDescent="0.25">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5" x14ac:dyDescent="0.25">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5" x14ac:dyDescent="0.25">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5" x14ac:dyDescent="0.25">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5" x14ac:dyDescent="0.25">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5" x14ac:dyDescent="0.25">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5" x14ac:dyDescent="0.25">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5" x14ac:dyDescent="0.25">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5" x14ac:dyDescent="0.25">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5" x14ac:dyDescent="0.25">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5" x14ac:dyDescent="0.25">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5" x14ac:dyDescent="0.25">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5" x14ac:dyDescent="0.25">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5" x14ac:dyDescent="0.25">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5" x14ac:dyDescent="0.25">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5" x14ac:dyDescent="0.25">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5" x14ac:dyDescent="0.25">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5" x14ac:dyDescent="0.25">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5" x14ac:dyDescent="0.25">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5" x14ac:dyDescent="0.25">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5" x14ac:dyDescent="0.25">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5" x14ac:dyDescent="0.25">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5" x14ac:dyDescent="0.25">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5" x14ac:dyDescent="0.25">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5" x14ac:dyDescent="0.25">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5" x14ac:dyDescent="0.25">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5" x14ac:dyDescent="0.25">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5" x14ac:dyDescent="0.25">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5" x14ac:dyDescent="0.25">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5" x14ac:dyDescent="0.25">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5" x14ac:dyDescent="0.25">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5" x14ac:dyDescent="0.25">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5" x14ac:dyDescent="0.25">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5" x14ac:dyDescent="0.25">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5" x14ac:dyDescent="0.25">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5" x14ac:dyDescent="0.25">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5" x14ac:dyDescent="0.25">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5" x14ac:dyDescent="0.25">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5" x14ac:dyDescent="0.25">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5" x14ac:dyDescent="0.25">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5" x14ac:dyDescent="0.25">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5" x14ac:dyDescent="0.25">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5" x14ac:dyDescent="0.25">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5" x14ac:dyDescent="0.25">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5" x14ac:dyDescent="0.25">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5" x14ac:dyDescent="0.25">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5" x14ac:dyDescent="0.25">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5" x14ac:dyDescent="0.25">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5" x14ac:dyDescent="0.25">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5" x14ac:dyDescent="0.25">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5" x14ac:dyDescent="0.25">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5" x14ac:dyDescent="0.25">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5" x14ac:dyDescent="0.25">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5" x14ac:dyDescent="0.25">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5" x14ac:dyDescent="0.25">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5" x14ac:dyDescent="0.25">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5" x14ac:dyDescent="0.25">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5" x14ac:dyDescent="0.25">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5" x14ac:dyDescent="0.25">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5" x14ac:dyDescent="0.25">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5" x14ac:dyDescent="0.25">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5" x14ac:dyDescent="0.25">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5" x14ac:dyDescent="0.25">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5" x14ac:dyDescent="0.25">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5" x14ac:dyDescent="0.25">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5" x14ac:dyDescent="0.25">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5" x14ac:dyDescent="0.25">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5" x14ac:dyDescent="0.25">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5" x14ac:dyDescent="0.25">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5" x14ac:dyDescent="0.25">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5" x14ac:dyDescent="0.25">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5" x14ac:dyDescent="0.25">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5" x14ac:dyDescent="0.25">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5" x14ac:dyDescent="0.25">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5" x14ac:dyDescent="0.25">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5" x14ac:dyDescent="0.25">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5" x14ac:dyDescent="0.25">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5" x14ac:dyDescent="0.25">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5" x14ac:dyDescent="0.25">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5" x14ac:dyDescent="0.25">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5" x14ac:dyDescent="0.25">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5" x14ac:dyDescent="0.25">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5" x14ac:dyDescent="0.25">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5" x14ac:dyDescent="0.25">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5" x14ac:dyDescent="0.25">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5" x14ac:dyDescent="0.25">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5" x14ac:dyDescent="0.25">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5" x14ac:dyDescent="0.25">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5" x14ac:dyDescent="0.25">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5" x14ac:dyDescent="0.25">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5" x14ac:dyDescent="0.25">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5" x14ac:dyDescent="0.25">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5" x14ac:dyDescent="0.25">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5" x14ac:dyDescent="0.25">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5" x14ac:dyDescent="0.25">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5" x14ac:dyDescent="0.25">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5" x14ac:dyDescent="0.25">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5" x14ac:dyDescent="0.25">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5" x14ac:dyDescent="0.25">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5" x14ac:dyDescent="0.25">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5" x14ac:dyDescent="0.25">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5" x14ac:dyDescent="0.25">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5" x14ac:dyDescent="0.25">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5" x14ac:dyDescent="0.25">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5" x14ac:dyDescent="0.25">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5" x14ac:dyDescent="0.25">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5" x14ac:dyDescent="0.25">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5" x14ac:dyDescent="0.25">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5" x14ac:dyDescent="0.25">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5" x14ac:dyDescent="0.25">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5" x14ac:dyDescent="0.25">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5" x14ac:dyDescent="0.25">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5" x14ac:dyDescent="0.25">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5" x14ac:dyDescent="0.25">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5" x14ac:dyDescent="0.25">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5" x14ac:dyDescent="0.25">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5" x14ac:dyDescent="0.25">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5" x14ac:dyDescent="0.25">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5" x14ac:dyDescent="0.25">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5" x14ac:dyDescent="0.25">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5" x14ac:dyDescent="0.25">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5" x14ac:dyDescent="0.25">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5" x14ac:dyDescent="0.25">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5" x14ac:dyDescent="0.25">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5" x14ac:dyDescent="0.25">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5" x14ac:dyDescent="0.25">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5" x14ac:dyDescent="0.25">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5" x14ac:dyDescent="0.25">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5" x14ac:dyDescent="0.25">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5" x14ac:dyDescent="0.25">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5" x14ac:dyDescent="0.25">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5" x14ac:dyDescent="0.25">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5" x14ac:dyDescent="0.25">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5" x14ac:dyDescent="0.25">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5" x14ac:dyDescent="0.25">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5" x14ac:dyDescent="0.25">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5" x14ac:dyDescent="0.25">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5" x14ac:dyDescent="0.25">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5" x14ac:dyDescent="0.25">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5" x14ac:dyDescent="0.25">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5" x14ac:dyDescent="0.25">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5" x14ac:dyDescent="0.25">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5" x14ac:dyDescent="0.25">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5" x14ac:dyDescent="0.25">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5" x14ac:dyDescent="0.25">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5" x14ac:dyDescent="0.25">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5" x14ac:dyDescent="0.25">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5" x14ac:dyDescent="0.25">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5" x14ac:dyDescent="0.25">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5" x14ac:dyDescent="0.25">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5" x14ac:dyDescent="0.25">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5" x14ac:dyDescent="0.25">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5" x14ac:dyDescent="0.25">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5" x14ac:dyDescent="0.25">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5" x14ac:dyDescent="0.25">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5" x14ac:dyDescent="0.25">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5" x14ac:dyDescent="0.25">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5" x14ac:dyDescent="0.25">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5" x14ac:dyDescent="0.25">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5" x14ac:dyDescent="0.25">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5" x14ac:dyDescent="0.25">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5" x14ac:dyDescent="0.25">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5" x14ac:dyDescent="0.25">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5" x14ac:dyDescent="0.25">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5" x14ac:dyDescent="0.25">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5" x14ac:dyDescent="0.25">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5" x14ac:dyDescent="0.25">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5" x14ac:dyDescent="0.25">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5" x14ac:dyDescent="0.25">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5" x14ac:dyDescent="0.25">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5" x14ac:dyDescent="0.25">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5" x14ac:dyDescent="0.25">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5" x14ac:dyDescent="0.25">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5" x14ac:dyDescent="0.25">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5" x14ac:dyDescent="0.25">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5" x14ac:dyDescent="0.25">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5" x14ac:dyDescent="0.25">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5" x14ac:dyDescent="0.25">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5" x14ac:dyDescent="0.25">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5" x14ac:dyDescent="0.25">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5" x14ac:dyDescent="0.25">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5" x14ac:dyDescent="0.25">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5" x14ac:dyDescent="0.25">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5" x14ac:dyDescent="0.25">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5" x14ac:dyDescent="0.25">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5" x14ac:dyDescent="0.25">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5" x14ac:dyDescent="0.25">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5" x14ac:dyDescent="0.25">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5" x14ac:dyDescent="0.25">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5" x14ac:dyDescent="0.25">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5" x14ac:dyDescent="0.25">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5" x14ac:dyDescent="0.25">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5" x14ac:dyDescent="0.25">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5" x14ac:dyDescent="0.25">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5" x14ac:dyDescent="0.25">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5" x14ac:dyDescent="0.25">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5" x14ac:dyDescent="0.25">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5" x14ac:dyDescent="0.25">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5" x14ac:dyDescent="0.25">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5" x14ac:dyDescent="0.25">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5" x14ac:dyDescent="0.25">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5" x14ac:dyDescent="0.25">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5" x14ac:dyDescent="0.25">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5" x14ac:dyDescent="0.25">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5" x14ac:dyDescent="0.25">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5" x14ac:dyDescent="0.25">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5" x14ac:dyDescent="0.25">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5" x14ac:dyDescent="0.25">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5" x14ac:dyDescent="0.25">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5" x14ac:dyDescent="0.25">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5" x14ac:dyDescent="0.25">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5" x14ac:dyDescent="0.25">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5" x14ac:dyDescent="0.25">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5" x14ac:dyDescent="0.25">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5" x14ac:dyDescent="0.25">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5" x14ac:dyDescent="0.25">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5" x14ac:dyDescent="0.25">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5" x14ac:dyDescent="0.25">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5" x14ac:dyDescent="0.25">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5" x14ac:dyDescent="0.25">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5" x14ac:dyDescent="0.25">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5" x14ac:dyDescent="0.25">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5" x14ac:dyDescent="0.25">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5" x14ac:dyDescent="0.25">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5" x14ac:dyDescent="0.25">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5" x14ac:dyDescent="0.25">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5" x14ac:dyDescent="0.25">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5" x14ac:dyDescent="0.25">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5" x14ac:dyDescent="0.25">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5" x14ac:dyDescent="0.25">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5" x14ac:dyDescent="0.25">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5" x14ac:dyDescent="0.25">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5" x14ac:dyDescent="0.25">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5" x14ac:dyDescent="0.25">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5" x14ac:dyDescent="0.25">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5" x14ac:dyDescent="0.25">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5" x14ac:dyDescent="0.25">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5" x14ac:dyDescent="0.25">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5" x14ac:dyDescent="0.25">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5" x14ac:dyDescent="0.25">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5" x14ac:dyDescent="0.25">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5" x14ac:dyDescent="0.25">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5" x14ac:dyDescent="0.25">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5" x14ac:dyDescent="0.25">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5" x14ac:dyDescent="0.25">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5" x14ac:dyDescent="0.25">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5" x14ac:dyDescent="0.25">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5" x14ac:dyDescent="0.25">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5" x14ac:dyDescent="0.25">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5" x14ac:dyDescent="0.25">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5" x14ac:dyDescent="0.25">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5" x14ac:dyDescent="0.25">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5" x14ac:dyDescent="0.25">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5" x14ac:dyDescent="0.25">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5" x14ac:dyDescent="0.25">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5" x14ac:dyDescent="0.25">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5" x14ac:dyDescent="0.25">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5" x14ac:dyDescent="0.25">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5" x14ac:dyDescent="0.25">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5" x14ac:dyDescent="0.25">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5" x14ac:dyDescent="0.25">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5" x14ac:dyDescent="0.25">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5" x14ac:dyDescent="0.25">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5" x14ac:dyDescent="0.25">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5" x14ac:dyDescent="0.25">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5" x14ac:dyDescent="0.25">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5" x14ac:dyDescent="0.25">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5" x14ac:dyDescent="0.25">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5" x14ac:dyDescent="0.25">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5" x14ac:dyDescent="0.25">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5" x14ac:dyDescent="0.25">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5" x14ac:dyDescent="0.25">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5" x14ac:dyDescent="0.25">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5" x14ac:dyDescent="0.25">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5" x14ac:dyDescent="0.25">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5" x14ac:dyDescent="0.25">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5" x14ac:dyDescent="0.25">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5" x14ac:dyDescent="0.25">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5" x14ac:dyDescent="0.25">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5" x14ac:dyDescent="0.25">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5" x14ac:dyDescent="0.25">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5" x14ac:dyDescent="0.25">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5" x14ac:dyDescent="0.25">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5" x14ac:dyDescent="0.25">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5" x14ac:dyDescent="0.25">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5" x14ac:dyDescent="0.25">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5" x14ac:dyDescent="0.25">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5" x14ac:dyDescent="0.25">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5" x14ac:dyDescent="0.25">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5" x14ac:dyDescent="0.25">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5" x14ac:dyDescent="0.25">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5" x14ac:dyDescent="0.25">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5" x14ac:dyDescent="0.25">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5" x14ac:dyDescent="0.25">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5" x14ac:dyDescent="0.25">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5" x14ac:dyDescent="0.25">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5" x14ac:dyDescent="0.25">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5" x14ac:dyDescent="0.25">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5" x14ac:dyDescent="0.25">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5" x14ac:dyDescent="0.25">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5" x14ac:dyDescent="0.25">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5" x14ac:dyDescent="0.25">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5" x14ac:dyDescent="0.25">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5" x14ac:dyDescent="0.25">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5" x14ac:dyDescent="0.25">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5" x14ac:dyDescent="0.25">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5" x14ac:dyDescent="0.25">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5" x14ac:dyDescent="0.25">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5" x14ac:dyDescent="0.25">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5" x14ac:dyDescent="0.25">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5" x14ac:dyDescent="0.25">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5" x14ac:dyDescent="0.25">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5" x14ac:dyDescent="0.25">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5" x14ac:dyDescent="0.25">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5" x14ac:dyDescent="0.25">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5" x14ac:dyDescent="0.25">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5" x14ac:dyDescent="0.25">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5" x14ac:dyDescent="0.25">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5" x14ac:dyDescent="0.25">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5" x14ac:dyDescent="0.25">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5" x14ac:dyDescent="0.25">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5" x14ac:dyDescent="0.25">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5" x14ac:dyDescent="0.25">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5" x14ac:dyDescent="0.25">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5" x14ac:dyDescent="0.25">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5" x14ac:dyDescent="0.25">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5" x14ac:dyDescent="0.25">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5" x14ac:dyDescent="0.25">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5" x14ac:dyDescent="0.25">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5" x14ac:dyDescent="0.25">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5" x14ac:dyDescent="0.25">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5" x14ac:dyDescent="0.25">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5" x14ac:dyDescent="0.25">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5" x14ac:dyDescent="0.25">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5" x14ac:dyDescent="0.25">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5" x14ac:dyDescent="0.25">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5" x14ac:dyDescent="0.25">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5" x14ac:dyDescent="0.25">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5" x14ac:dyDescent="0.25">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5" x14ac:dyDescent="0.25">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5" x14ac:dyDescent="0.25">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5" x14ac:dyDescent="0.25">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5" x14ac:dyDescent="0.25">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5" x14ac:dyDescent="0.25">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5" x14ac:dyDescent="0.25">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5" x14ac:dyDescent="0.25">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5" x14ac:dyDescent="0.25">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5" x14ac:dyDescent="0.25">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5" x14ac:dyDescent="0.25">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5" x14ac:dyDescent="0.25">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5" x14ac:dyDescent="0.25">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5" x14ac:dyDescent="0.25">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5" x14ac:dyDescent="0.25">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5" x14ac:dyDescent="0.25">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5" x14ac:dyDescent="0.25">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5" x14ac:dyDescent="0.25">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5" x14ac:dyDescent="0.25">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5" x14ac:dyDescent="0.25">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5" x14ac:dyDescent="0.25">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5" x14ac:dyDescent="0.25">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5" x14ac:dyDescent="0.25">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5" x14ac:dyDescent="0.25">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5" x14ac:dyDescent="0.25">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5" x14ac:dyDescent="0.25">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5" x14ac:dyDescent="0.25">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5" x14ac:dyDescent="0.25">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5" x14ac:dyDescent="0.25">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5" x14ac:dyDescent="0.25">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5" x14ac:dyDescent="0.25">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5" x14ac:dyDescent="0.25">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5" x14ac:dyDescent="0.25">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5" x14ac:dyDescent="0.25">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5" x14ac:dyDescent="0.25">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5" x14ac:dyDescent="0.25">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5" x14ac:dyDescent="0.25">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5" x14ac:dyDescent="0.25">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5" x14ac:dyDescent="0.25">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5" x14ac:dyDescent="0.25">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5" x14ac:dyDescent="0.25">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5" x14ac:dyDescent="0.25">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5" x14ac:dyDescent="0.25">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5" x14ac:dyDescent="0.25">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5" x14ac:dyDescent="0.25">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5" x14ac:dyDescent="0.25">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5" x14ac:dyDescent="0.25">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5" x14ac:dyDescent="0.25">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5" x14ac:dyDescent="0.25">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5" x14ac:dyDescent="0.25">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5" x14ac:dyDescent="0.25">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5" x14ac:dyDescent="0.25">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5" x14ac:dyDescent="0.25">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5" x14ac:dyDescent="0.25">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5" x14ac:dyDescent="0.25">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5" x14ac:dyDescent="0.25">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5" x14ac:dyDescent="0.25">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5" x14ac:dyDescent="0.25">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5" x14ac:dyDescent="0.25">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5" x14ac:dyDescent="0.25">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5" x14ac:dyDescent="0.25">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5" x14ac:dyDescent="0.25">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5" x14ac:dyDescent="0.25">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5" x14ac:dyDescent="0.25">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5" x14ac:dyDescent="0.25">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5" x14ac:dyDescent="0.25">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5" x14ac:dyDescent="0.25">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5" x14ac:dyDescent="0.25">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5" x14ac:dyDescent="0.25">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5" x14ac:dyDescent="0.25">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5" x14ac:dyDescent="0.25">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5" x14ac:dyDescent="0.25">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5" x14ac:dyDescent="0.25">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5" x14ac:dyDescent="0.25">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5" x14ac:dyDescent="0.25">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5" x14ac:dyDescent="0.25">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5" x14ac:dyDescent="0.25">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5" x14ac:dyDescent="0.25">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5" x14ac:dyDescent="0.25">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5" x14ac:dyDescent="0.25">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5" x14ac:dyDescent="0.25">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5" x14ac:dyDescent="0.25">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5" x14ac:dyDescent="0.25">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5" x14ac:dyDescent="0.25">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5" x14ac:dyDescent="0.25">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5" x14ac:dyDescent="0.25">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5" x14ac:dyDescent="0.25">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5" x14ac:dyDescent="0.25">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5" x14ac:dyDescent="0.25">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5" x14ac:dyDescent="0.25">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5" x14ac:dyDescent="0.25">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5" x14ac:dyDescent="0.25">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5" x14ac:dyDescent="0.25">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5" x14ac:dyDescent="0.25">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5" x14ac:dyDescent="0.25">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5" x14ac:dyDescent="0.25">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5" x14ac:dyDescent="0.25">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5" x14ac:dyDescent="0.25">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5" x14ac:dyDescent="0.25">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5" x14ac:dyDescent="0.25">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5" x14ac:dyDescent="0.25">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5" x14ac:dyDescent="0.25">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5" x14ac:dyDescent="0.25">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5" x14ac:dyDescent="0.25">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5" x14ac:dyDescent="0.25">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5" x14ac:dyDescent="0.25">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5" x14ac:dyDescent="0.25">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5" x14ac:dyDescent="0.25">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5" x14ac:dyDescent="0.25">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5" x14ac:dyDescent="0.25">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5" x14ac:dyDescent="0.25">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5" x14ac:dyDescent="0.25">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5" x14ac:dyDescent="0.25">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5" x14ac:dyDescent="0.25">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5" x14ac:dyDescent="0.25">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5" x14ac:dyDescent="0.25">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5" x14ac:dyDescent="0.25">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5" x14ac:dyDescent="0.25">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5" x14ac:dyDescent="0.25">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5" x14ac:dyDescent="0.25">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5" x14ac:dyDescent="0.25">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5" x14ac:dyDescent="0.25">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5" x14ac:dyDescent="0.25">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5" x14ac:dyDescent="0.25">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5" x14ac:dyDescent="0.25">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5" x14ac:dyDescent="0.25">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5" x14ac:dyDescent="0.25">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5" x14ac:dyDescent="0.25">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5" x14ac:dyDescent="0.25">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5" x14ac:dyDescent="0.25">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5" x14ac:dyDescent="0.25">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5" x14ac:dyDescent="0.25">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5" x14ac:dyDescent="0.25">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5" x14ac:dyDescent="0.25">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5" x14ac:dyDescent="0.25">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5" x14ac:dyDescent="0.25">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5" x14ac:dyDescent="0.25">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5" x14ac:dyDescent="0.25">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5" x14ac:dyDescent="0.25">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5" x14ac:dyDescent="0.25">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5" x14ac:dyDescent="0.25">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5" x14ac:dyDescent="0.25">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5" x14ac:dyDescent="0.25">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5" x14ac:dyDescent="0.25">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5" x14ac:dyDescent="0.25">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5" x14ac:dyDescent="0.25">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5" x14ac:dyDescent="0.25">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5" x14ac:dyDescent="0.25">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5" x14ac:dyDescent="0.25">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5" x14ac:dyDescent="0.25">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5" x14ac:dyDescent="0.25">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5" x14ac:dyDescent="0.25">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5" x14ac:dyDescent="0.25">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5" x14ac:dyDescent="0.25">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5" x14ac:dyDescent="0.25">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5" x14ac:dyDescent="0.25">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5" x14ac:dyDescent="0.25">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5" x14ac:dyDescent="0.25">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5" x14ac:dyDescent="0.25">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5" x14ac:dyDescent="0.25">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5" x14ac:dyDescent="0.25">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5" x14ac:dyDescent="0.25">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5" x14ac:dyDescent="0.25">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5" x14ac:dyDescent="0.25">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5" x14ac:dyDescent="0.25">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5" x14ac:dyDescent="0.25">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5" x14ac:dyDescent="0.25">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5" x14ac:dyDescent="0.25">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5" x14ac:dyDescent="0.25">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5" x14ac:dyDescent="0.25">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5" x14ac:dyDescent="0.25">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5" x14ac:dyDescent="0.25">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5" x14ac:dyDescent="0.25">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5" x14ac:dyDescent="0.25">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5" x14ac:dyDescent="0.25">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5" x14ac:dyDescent="0.25">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5" x14ac:dyDescent="0.25">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5" x14ac:dyDescent="0.25">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5" x14ac:dyDescent="0.25">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5" x14ac:dyDescent="0.25">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5" x14ac:dyDescent="0.25">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5" x14ac:dyDescent="0.25">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5" x14ac:dyDescent="0.25">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5" x14ac:dyDescent="0.25">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5" x14ac:dyDescent="0.25">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5" x14ac:dyDescent="0.25">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5" x14ac:dyDescent="0.25">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5" x14ac:dyDescent="0.25">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5" x14ac:dyDescent="0.25">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5" x14ac:dyDescent="0.25">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5" x14ac:dyDescent="0.25">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5" x14ac:dyDescent="0.25">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5" x14ac:dyDescent="0.25">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5" x14ac:dyDescent="0.25">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5" x14ac:dyDescent="0.25">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5" x14ac:dyDescent="0.25">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5" x14ac:dyDescent="0.25">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5" x14ac:dyDescent="0.25">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5" x14ac:dyDescent="0.25">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5" x14ac:dyDescent="0.25">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5" x14ac:dyDescent="0.25">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5" x14ac:dyDescent="0.25">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5" x14ac:dyDescent="0.25">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5" x14ac:dyDescent="0.25">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5" x14ac:dyDescent="0.25">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5" x14ac:dyDescent="0.25">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5" x14ac:dyDescent="0.25">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5" x14ac:dyDescent="0.25">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5" x14ac:dyDescent="0.25">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5" x14ac:dyDescent="0.25">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5" x14ac:dyDescent="0.25">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5" x14ac:dyDescent="0.25">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5" x14ac:dyDescent="0.25">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5" x14ac:dyDescent="0.25">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5" x14ac:dyDescent="0.25">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5" x14ac:dyDescent="0.25">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5" x14ac:dyDescent="0.25">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5" x14ac:dyDescent="0.25">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5" x14ac:dyDescent="0.25">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5" x14ac:dyDescent="0.25">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5" x14ac:dyDescent="0.25">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5" x14ac:dyDescent="0.25">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5" x14ac:dyDescent="0.25">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5" x14ac:dyDescent="0.25">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5" x14ac:dyDescent="0.25">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5" x14ac:dyDescent="0.25">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5" x14ac:dyDescent="0.25">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5" x14ac:dyDescent="0.25">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5" x14ac:dyDescent="0.25">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5" x14ac:dyDescent="0.25">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5" x14ac:dyDescent="0.25">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5" x14ac:dyDescent="0.25">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5" x14ac:dyDescent="0.25">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5" x14ac:dyDescent="0.25">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5" x14ac:dyDescent="0.25">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5" x14ac:dyDescent="0.25">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5" x14ac:dyDescent="0.25">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5" x14ac:dyDescent="0.25">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5" x14ac:dyDescent="0.25">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5" x14ac:dyDescent="0.25">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5" x14ac:dyDescent="0.25">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5" x14ac:dyDescent="0.25">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5" x14ac:dyDescent="0.25">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5" x14ac:dyDescent="0.25">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5" x14ac:dyDescent="0.25">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5" x14ac:dyDescent="0.25">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5" x14ac:dyDescent="0.25">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5" x14ac:dyDescent="0.25">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5" x14ac:dyDescent="0.25">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5" x14ac:dyDescent="0.25">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5" x14ac:dyDescent="0.25">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5" x14ac:dyDescent="0.25">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5" x14ac:dyDescent="0.25">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5" x14ac:dyDescent="0.25">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5" x14ac:dyDescent="0.25">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5" x14ac:dyDescent="0.25">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5" x14ac:dyDescent="0.25">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5" x14ac:dyDescent="0.25">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5" x14ac:dyDescent="0.25">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5" x14ac:dyDescent="0.25">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5" x14ac:dyDescent="0.25">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5" x14ac:dyDescent="0.25">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5" x14ac:dyDescent="0.25">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5" x14ac:dyDescent="0.25">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5" x14ac:dyDescent="0.25">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5" x14ac:dyDescent="0.25">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5" x14ac:dyDescent="0.25">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5" x14ac:dyDescent="0.25">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5" x14ac:dyDescent="0.25">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5" x14ac:dyDescent="0.25">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5" x14ac:dyDescent="0.25">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5" x14ac:dyDescent="0.25">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5" x14ac:dyDescent="0.25">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5" x14ac:dyDescent="0.25">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5" x14ac:dyDescent="0.25">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5" x14ac:dyDescent="0.25">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5" x14ac:dyDescent="0.25">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5" x14ac:dyDescent="0.25">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5" x14ac:dyDescent="0.25">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5" x14ac:dyDescent="0.25">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5" x14ac:dyDescent="0.25">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5" x14ac:dyDescent="0.25">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5" x14ac:dyDescent="0.25">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5" x14ac:dyDescent="0.25">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5" x14ac:dyDescent="0.25">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5" x14ac:dyDescent="0.25">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5" x14ac:dyDescent="0.25">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5" x14ac:dyDescent="0.25">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5" x14ac:dyDescent="0.25">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5" x14ac:dyDescent="0.25">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5" x14ac:dyDescent="0.25">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5" x14ac:dyDescent="0.25">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5" x14ac:dyDescent="0.25">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5" x14ac:dyDescent="0.25">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5" x14ac:dyDescent="0.25">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5" x14ac:dyDescent="0.25">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5" x14ac:dyDescent="0.25">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5" x14ac:dyDescent="0.25">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5" x14ac:dyDescent="0.25">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5" x14ac:dyDescent="0.25">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5" x14ac:dyDescent="0.25">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5" x14ac:dyDescent="0.25">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5" x14ac:dyDescent="0.25">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5" x14ac:dyDescent="0.25">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5" x14ac:dyDescent="0.25">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5" x14ac:dyDescent="0.25">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5" x14ac:dyDescent="0.25">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5" x14ac:dyDescent="0.25">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5" x14ac:dyDescent="0.25">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5" x14ac:dyDescent="0.25">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5" x14ac:dyDescent="0.25">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5" x14ac:dyDescent="0.25">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5" x14ac:dyDescent="0.25">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5" x14ac:dyDescent="0.25">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5" x14ac:dyDescent="0.25">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5" x14ac:dyDescent="0.25">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5" x14ac:dyDescent="0.25">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5" x14ac:dyDescent="0.25">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5" x14ac:dyDescent="0.25">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5" x14ac:dyDescent="0.25">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5" x14ac:dyDescent="0.25">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5" x14ac:dyDescent="0.25">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5" x14ac:dyDescent="0.25">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5" x14ac:dyDescent="0.25">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5" x14ac:dyDescent="0.25">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5" x14ac:dyDescent="0.25">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5" x14ac:dyDescent="0.25">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row r="1001" spans="1:26" ht="15" x14ac:dyDescent="0.25">
      <c r="A1001" s="8"/>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row>
  </sheetData>
  <mergeCells count="6">
    <mergeCell ref="G2:O3"/>
    <mergeCell ref="Q2:Q3"/>
    <mergeCell ref="A2:B3"/>
    <mergeCell ref="A6:B6"/>
    <mergeCell ref="A8:B8"/>
    <mergeCell ref="D2:F3"/>
  </mergeCells>
  <conditionalFormatting sqref="F19:Q21">
    <cfRule type="cellIs" dxfId="2" priority="1" operator="lessThan">
      <formula>0</formula>
    </cfRule>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x14:formula1>
            <xm:f>Innstillinger!$C$1:$C$11</xm:f>
          </x14:formula1>
          <xm:sqref>A8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D32" sqref="D32"/>
    </sheetView>
  </sheetViews>
  <sheetFormatPr baseColWidth="10" defaultColWidth="14.5" defaultRowHeight="15.75" customHeight="1" x14ac:dyDescent="0.15"/>
  <cols>
    <col min="1" max="16384" width="14.5" style="1"/>
  </cols>
  <sheetData>
    <row r="1" spans="1:7" ht="15.75" customHeight="1" x14ac:dyDescent="0.15">
      <c r="A1" s="2" t="s">
        <v>88</v>
      </c>
      <c r="B1" s="2" t="s">
        <v>88</v>
      </c>
      <c r="C1" s="2" t="s">
        <v>89</v>
      </c>
      <c r="D1" s="2" t="s">
        <v>90</v>
      </c>
      <c r="E1" s="2" t="s">
        <v>91</v>
      </c>
      <c r="F1" s="2" t="s">
        <v>92</v>
      </c>
      <c r="G1" s="5" t="s">
        <v>115</v>
      </c>
    </row>
    <row r="2" spans="1:7" ht="15.75" customHeight="1" x14ac:dyDescent="0.15">
      <c r="A2" s="2">
        <v>1</v>
      </c>
      <c r="B2" s="2" t="s">
        <v>3</v>
      </c>
      <c r="C2" s="2">
        <v>2016</v>
      </c>
      <c r="D2" s="3">
        <v>0</v>
      </c>
      <c r="E2" s="3">
        <v>0.10199999999999999</v>
      </c>
      <c r="F2" s="2" t="s">
        <v>93</v>
      </c>
      <c r="G2" s="2">
        <v>12</v>
      </c>
    </row>
    <row r="3" spans="1:7" ht="15.75" customHeight="1" x14ac:dyDescent="0.15">
      <c r="A3" s="2">
        <v>2</v>
      </c>
      <c r="B3" s="2" t="s">
        <v>4</v>
      </c>
      <c r="C3" s="2">
        <v>2017</v>
      </c>
      <c r="D3" s="3">
        <v>0.106</v>
      </c>
      <c r="E3" s="3">
        <v>0.12</v>
      </c>
      <c r="F3" s="2" t="s">
        <v>94</v>
      </c>
      <c r="G3" s="2">
        <v>4</v>
      </c>
    </row>
    <row r="4" spans="1:7" ht="15.75" customHeight="1" x14ac:dyDescent="0.15">
      <c r="A4" s="2">
        <v>3</v>
      </c>
      <c r="B4" s="2" t="s">
        <v>5</v>
      </c>
      <c r="C4" s="2">
        <v>2018</v>
      </c>
      <c r="D4" s="3">
        <v>0.14099999999999999</v>
      </c>
      <c r="E4" s="3">
        <v>0.125</v>
      </c>
      <c r="F4" s="2" t="s">
        <v>95</v>
      </c>
      <c r="G4" s="2">
        <v>2</v>
      </c>
    </row>
    <row r="5" spans="1:7" ht="15.75" customHeight="1" x14ac:dyDescent="0.15">
      <c r="A5" s="2">
        <v>4</v>
      </c>
      <c r="B5" s="2" t="s">
        <v>6</v>
      </c>
      <c r="C5" s="2">
        <v>2019</v>
      </c>
      <c r="D5" s="3">
        <v>7.9000000000000001E-2</v>
      </c>
      <c r="E5" s="3">
        <v>0.14299999999999999</v>
      </c>
      <c r="F5" s="2" t="s">
        <v>96</v>
      </c>
      <c r="G5" s="2">
        <v>1</v>
      </c>
    </row>
    <row r="6" spans="1:7" ht="15.75" customHeight="1" x14ac:dyDescent="0.15">
      <c r="A6" s="2">
        <v>5</v>
      </c>
      <c r="B6" s="2" t="s">
        <v>7</v>
      </c>
      <c r="C6" s="2">
        <v>2020</v>
      </c>
      <c r="D6" s="3">
        <v>6.4000000000000001E-2</v>
      </c>
      <c r="E6" s="4"/>
    </row>
    <row r="7" spans="1:7" ht="15.75" customHeight="1" x14ac:dyDescent="0.15">
      <c r="A7" s="2">
        <v>6</v>
      </c>
      <c r="B7" s="2" t="s">
        <v>8</v>
      </c>
      <c r="C7" s="2">
        <v>2021</v>
      </c>
      <c r="D7" s="3">
        <v>5.0999999999999997E-2</v>
      </c>
      <c r="E7" s="4"/>
    </row>
    <row r="8" spans="1:7" ht="15.75" customHeight="1" x14ac:dyDescent="0.15">
      <c r="A8" s="2">
        <v>7</v>
      </c>
      <c r="B8" s="2" t="s">
        <v>9</v>
      </c>
      <c r="C8" s="2">
        <v>2022</v>
      </c>
      <c r="E8" s="4"/>
    </row>
    <row r="9" spans="1:7" ht="15.75" customHeight="1" x14ac:dyDescent="0.15">
      <c r="A9" s="2">
        <v>8</v>
      </c>
      <c r="B9" s="2" t="s">
        <v>10</v>
      </c>
      <c r="C9" s="2">
        <v>2023</v>
      </c>
      <c r="D9" s="4"/>
    </row>
    <row r="10" spans="1:7" ht="15.75" customHeight="1" x14ac:dyDescent="0.15">
      <c r="A10" s="2">
        <v>9</v>
      </c>
      <c r="B10" s="2" t="s">
        <v>11</v>
      </c>
      <c r="C10" s="2">
        <v>2024</v>
      </c>
    </row>
    <row r="11" spans="1:7" ht="15.75" customHeight="1" x14ac:dyDescent="0.15">
      <c r="A11" s="2">
        <v>10</v>
      </c>
      <c r="B11" s="2" t="s">
        <v>12</v>
      </c>
      <c r="C11" s="2">
        <v>2025</v>
      </c>
    </row>
    <row r="12" spans="1:7" ht="15.75" customHeight="1" x14ac:dyDescent="0.15">
      <c r="A12" s="2">
        <v>11</v>
      </c>
      <c r="B12" s="2" t="s">
        <v>13</v>
      </c>
    </row>
    <row r="13" spans="1:7" ht="15.75" customHeight="1" x14ac:dyDescent="0.15">
      <c r="A13" s="2">
        <v>12</v>
      </c>
      <c r="B13" s="2"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Start</vt:lpstr>
      <vt:lpstr>Spesifikasjon innbetalinger</vt:lpstr>
      <vt:lpstr>Leverandører</vt:lpstr>
      <vt:lpstr>Ansatte</vt:lpstr>
      <vt:lpstr>Spesifikasjon utbetalinger</vt:lpstr>
      <vt:lpstr>IB</vt:lpstr>
      <vt:lpstr>Oversikt</vt:lpstr>
      <vt:lpstr>Innstillinger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2017-07-19T11:17:31Z</dcterms:modified>
</cp:coreProperties>
</file>